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https://goteborgsscoutdistrikt-my.sharepoint.com/personal/anders_wilson_gbgscout_se/Documents/Utlägg/Ori/"/>
    </mc:Choice>
  </mc:AlternateContent>
  <xr:revisionPtr revIDLastSave="0" documentId="13_ncr:4000b_{8383E479-0678-4993-95BD-DEF3AB8D5FE0}" xr6:coauthVersionLast="47" xr6:coauthVersionMax="47" xr10:uidLastSave="{00000000-0000-0000-0000-000000000000}"/>
  <bookViews>
    <workbookView showSheetTabs="0" xWindow="720" yWindow="4245" windowWidth="15480" windowHeight="22815"/>
  </bookViews>
  <sheets>
    <sheet name="Ersättning" sheetId="1" r:id="rId1"/>
    <sheet name="Projekt" sheetId="2" r:id="rId2"/>
  </sheets>
  <definedNames>
    <definedName name="_xlnm._FilterDatabase" localSheetId="1" hidden="1">Projekt!$A$1:$D$118</definedName>
    <definedName name="cur_cho">Ersättning!#REF!</definedName>
    <definedName name="cur_tab">Ersättning!$CZ$1:$CZ$62</definedName>
    <definedName name="KBR_tab">Projekt!$G$1:$G$1</definedName>
    <definedName name="_xlnm.Print_Area" localSheetId="0">Ersättning!$A$9:$CH$72</definedName>
    <definedName name="Z_36D3984D_DC6B_054E_9D26_DE37F6809A86_.wvu.Cols" localSheetId="0" hidden="1">Ersättning!$BQ:$BQ,Ersättning!$CX:$DN</definedName>
    <definedName name="Z_36D3984D_DC6B_054E_9D26_DE37F6809A86_.wvu.PrintArea" localSheetId="0" hidden="1">Ersättning!$B$12:$CG$62</definedName>
    <definedName name="Z_36D3984D_DC6B_054E_9D26_DE37F6809A86_.wvu.Rows" localSheetId="0" hidden="1">Ersättning!#REF!,Ersättning!#REF!</definedName>
  </definedNames>
  <calcPr calcId="191029" fullCalcOnLoad="1"/>
  <customWorkbookViews>
    <customWorkbookView name="Björn Nilsson - Personal View" guid="{36D3984D-DC6B-054E-9D26-DE37F6809A86}" mergeInterval="0" personalView="1" xWindow="18" yWindow="73" windowWidth="1045" windowHeight="437"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3" i="2" l="1"/>
  <c r="D3" i="2"/>
  <c r="D4" i="2"/>
  <c r="D5" i="2"/>
  <c r="D6" i="2"/>
  <c r="D11" i="2"/>
  <c r="D9" i="2"/>
  <c r="D13" i="2"/>
  <c r="D14" i="2"/>
  <c r="D15" i="2"/>
  <c r="D16" i="2"/>
  <c r="D17" i="2"/>
  <c r="D18" i="2"/>
  <c r="D26" i="2"/>
  <c r="D19" i="2"/>
  <c r="D20" i="2"/>
  <c r="D21" i="2"/>
  <c r="D22" i="2"/>
  <c r="D23" i="2"/>
  <c r="D24" i="2"/>
  <c r="D25" i="2"/>
  <c r="D27" i="2"/>
  <c r="D28" i="2"/>
  <c r="D29" i="2"/>
  <c r="D30" i="2"/>
  <c r="D31" i="2"/>
  <c r="D32" i="2"/>
  <c r="D7" i="2"/>
  <c r="D8" i="2"/>
  <c r="D10" i="2"/>
  <c r="D12" i="2"/>
  <c r="D37" i="2"/>
  <c r="D41" i="2"/>
  <c r="D69" i="2"/>
  <c r="D45" i="2"/>
  <c r="BY33" i="1"/>
  <c r="BW46" i="1" s="1"/>
  <c r="BW56" i="1" s="1"/>
  <c r="BY34" i="1"/>
  <c r="BY35" i="1"/>
  <c r="BY36" i="1"/>
  <c r="D63" i="2"/>
  <c r="D55" i="2"/>
  <c r="D70" i="2"/>
  <c r="D2" i="2"/>
  <c r="D43" i="2"/>
  <c r="D36" i="2"/>
  <c r="D68" i="2"/>
  <c r="D75" i="2"/>
  <c r="D67" i="2"/>
  <c r="D35" i="2"/>
  <c r="D38" i="2"/>
  <c r="D44" i="2"/>
  <c r="CM8" i="1"/>
  <c r="BF11" i="1" s="1"/>
  <c r="D34" i="2"/>
  <c r="D64" i="2"/>
  <c r="D40" i="2"/>
  <c r="D52" i="2"/>
  <c r="D49" i="2"/>
  <c r="D47" i="2"/>
  <c r="D48" i="2"/>
  <c r="D54" i="2"/>
  <c r="D65" i="2"/>
  <c r="D57" i="2"/>
  <c r="D53" i="2"/>
  <c r="BW54" i="1"/>
  <c r="D39" i="2"/>
  <c r="D71" i="2"/>
  <c r="D73" i="2"/>
  <c r="D56" i="2"/>
  <c r="D61" i="2"/>
  <c r="D72" i="2"/>
  <c r="D51" i="2"/>
  <c r="D50" i="2"/>
  <c r="D59" i="2"/>
  <c r="D74" i="2"/>
  <c r="BH50" i="1"/>
  <c r="BY50" i="1" s="1"/>
  <c r="BW52" i="1" s="1"/>
  <c r="D66" i="2"/>
  <c r="D62" i="2"/>
  <c r="D60" i="2"/>
  <c r="D58" i="2"/>
  <c r="D46" i="2"/>
  <c r="D42" i="2"/>
  <c r="D1" i="2"/>
  <c r="BH51" i="1"/>
  <c r="BY51" i="1"/>
  <c r="CM11" i="1"/>
  <c r="BO51" i="1" s="1"/>
  <c r="CM12" i="1"/>
  <c r="CP3" i="1"/>
  <c r="CM13" i="1"/>
  <c r="BQ13" i="1"/>
  <c r="BY37" i="1"/>
  <c r="BY38" i="1"/>
  <c r="BY39" i="1"/>
  <c r="BY40" i="1"/>
  <c r="BY41" i="1"/>
  <c r="BY42" i="1"/>
  <c r="BY43" i="1"/>
  <c r="BY44" i="1"/>
  <c r="BY45" i="1"/>
  <c r="C56" i="1"/>
  <c r="C52" i="1"/>
  <c r="BS46" i="1"/>
  <c r="C46" i="1"/>
  <c r="BO50" i="1" l="1"/>
  <c r="BO56" i="1"/>
  <c r="BY32" i="1" l="1"/>
  <c r="BY49" i="1"/>
</calcChain>
</file>

<file path=xl/sharedStrings.xml><?xml version="1.0" encoding="utf-8"?>
<sst xmlns="http://schemas.openxmlformats.org/spreadsheetml/2006/main" count="188" uniqueCount="185">
  <si>
    <t>SEK</t>
  </si>
  <si>
    <t>Km</t>
  </si>
  <si>
    <t>EUR</t>
  </si>
  <si>
    <t>USD</t>
  </si>
  <si>
    <t>GBP</t>
  </si>
  <si>
    <t>NOK</t>
  </si>
  <si>
    <t>LTL</t>
  </si>
  <si>
    <t>AUD</t>
  </si>
  <si>
    <t>BSD</t>
  </si>
  <si>
    <t>BBD</t>
  </si>
  <si>
    <t>BRL</t>
  </si>
  <si>
    <t>CLP</t>
  </si>
  <si>
    <t>DOP</t>
  </si>
  <si>
    <t>EGP</t>
  </si>
  <si>
    <t>FJD</t>
  </si>
  <si>
    <t>PHP</t>
  </si>
  <si>
    <t>AED</t>
  </si>
  <si>
    <t>HKD</t>
  </si>
  <si>
    <t>INR</t>
  </si>
  <si>
    <t>IDR</t>
  </si>
  <si>
    <t>ISK</t>
  </si>
  <si>
    <t>ILS</t>
  </si>
  <si>
    <t>JPY</t>
  </si>
  <si>
    <t>JOD</t>
  </si>
  <si>
    <t>CAD</t>
  </si>
  <si>
    <t>KES</t>
  </si>
  <si>
    <t>CNY</t>
  </si>
  <si>
    <t>KRW</t>
  </si>
  <si>
    <t>HRK</t>
  </si>
  <si>
    <t>KWD</t>
  </si>
  <si>
    <t>MYR</t>
  </si>
  <si>
    <t>MUR</t>
  </si>
  <si>
    <t>MXN</t>
  </si>
  <si>
    <t>NZD</t>
  </si>
  <si>
    <t>PLN</t>
  </si>
  <si>
    <t>RON</t>
  </si>
  <si>
    <t>RUB</t>
  </si>
  <si>
    <t>SAR</t>
  </si>
  <si>
    <t>CHF</t>
  </si>
  <si>
    <t>SGD</t>
  </si>
  <si>
    <t>LKR</t>
  </si>
  <si>
    <t>ZAR</t>
  </si>
  <si>
    <t>TWD</t>
  </si>
  <si>
    <t>THB</t>
  </si>
  <si>
    <t>CZK</t>
  </si>
  <si>
    <t>TTD</t>
  </si>
  <si>
    <t>TRY</t>
  </si>
  <si>
    <t>HUF</t>
  </si>
  <si>
    <t>XCD</t>
  </si>
  <si>
    <t>ÅÅMMDDNNNN</t>
  </si>
  <si>
    <t>Namn</t>
  </si>
  <si>
    <t>Efternamn</t>
  </si>
  <si>
    <t>XXHÅKÖST</t>
  </si>
  <si>
    <t>Lotta</t>
  </si>
  <si>
    <t>Scoutförlaget AB</t>
  </si>
  <si>
    <t>Välj organisation</t>
  </si>
  <si>
    <t>Välj Valuta</t>
  </si>
  <si>
    <t>Välj Referens</t>
  </si>
  <si>
    <t>Utläggsredovisning</t>
  </si>
  <si>
    <t>Telefon</t>
  </si>
  <si>
    <t>Datum</t>
  </si>
  <si>
    <t>1) Obligatorisk 2) Obligatoriskt i Sverige         3) Obligatoriskt utanför Sverige</t>
  </si>
  <si>
    <t>Kvitto nr.</t>
  </si>
  <si>
    <t>Belopp i valuta</t>
  </si>
  <si>
    <t>Valuta</t>
  </si>
  <si>
    <t>Växelkurs</t>
  </si>
  <si>
    <t>Valuta kod</t>
  </si>
  <si>
    <t>Välj Referens:</t>
  </si>
  <si>
    <t>Välj den valuta du vill ha dina utlägg ersatt i:</t>
  </si>
  <si>
    <t>Orsak varför bil använts:</t>
  </si>
  <si>
    <t>Resa med privat bil:</t>
  </si>
  <si>
    <t>Resväg</t>
  </si>
  <si>
    <t>Datum för resa</t>
  </si>
  <si>
    <t>Växel-kurs</t>
  </si>
  <si>
    <t>Signatur</t>
  </si>
  <si>
    <t>Fyll i blanketten noggrant så får du dina pengar utbetalda snabbare. Numrera alla kvitton och sätt fast dem på ett separat papper. Skicka in blanketten senast tre månader efter du haft ditt utlägg till:</t>
  </si>
  <si>
    <t>Viktig information!</t>
  </si>
  <si>
    <t>Belopp (Km * 1.85 SEK)</t>
  </si>
  <si>
    <t>Utläggsblankett</t>
  </si>
  <si>
    <t>Orsak till utlägg</t>
  </si>
  <si>
    <r>
      <rPr>
        <b/>
        <sz val="9"/>
        <color indexed="10"/>
        <rFont val="Arial"/>
        <family val="2"/>
      </rPr>
      <t>3)</t>
    </r>
    <r>
      <rPr>
        <b/>
        <sz val="9"/>
        <rFont val="Arial"/>
        <family val="2"/>
      </rPr>
      <t xml:space="preserve">  IBAN </t>
    </r>
  </si>
  <si>
    <r>
      <rPr>
        <b/>
        <sz val="9"/>
        <color indexed="10"/>
        <rFont val="Arial"/>
        <family val="2"/>
      </rPr>
      <t xml:space="preserve">3)  </t>
    </r>
    <r>
      <rPr>
        <b/>
        <sz val="9"/>
        <rFont val="Arial"/>
        <family val="2"/>
      </rPr>
      <t xml:space="preserve">SWIFT/BIC </t>
    </r>
  </si>
  <si>
    <r>
      <rPr>
        <b/>
        <sz val="9"/>
        <color indexed="10"/>
        <rFont val="Arial"/>
        <family val="2"/>
      </rPr>
      <t xml:space="preserve">3)  </t>
    </r>
    <r>
      <rPr>
        <b/>
        <sz val="9"/>
        <rFont val="Arial"/>
        <family val="2"/>
      </rPr>
      <t xml:space="preserve">Land </t>
    </r>
  </si>
  <si>
    <r>
      <rPr>
        <b/>
        <sz val="9"/>
        <color indexed="10"/>
        <rFont val="Arial"/>
        <family val="2"/>
      </rPr>
      <t xml:space="preserve">1) </t>
    </r>
    <r>
      <rPr>
        <b/>
        <sz val="9"/>
        <rFont val="Arial"/>
        <family val="2"/>
      </rPr>
      <t xml:space="preserve"> Namn </t>
    </r>
  </si>
  <si>
    <r>
      <rPr>
        <b/>
        <sz val="9"/>
        <color indexed="10"/>
        <rFont val="Arial"/>
        <family val="2"/>
      </rPr>
      <t xml:space="preserve">1)  </t>
    </r>
    <r>
      <rPr>
        <b/>
        <sz val="9"/>
        <rFont val="Arial"/>
        <family val="2"/>
      </rPr>
      <t xml:space="preserve">Adress </t>
    </r>
  </si>
  <si>
    <r>
      <rPr>
        <b/>
        <sz val="9"/>
        <color indexed="10"/>
        <rFont val="Arial"/>
        <family val="2"/>
      </rPr>
      <t xml:space="preserve">1)  </t>
    </r>
    <r>
      <rPr>
        <b/>
        <sz val="9"/>
        <rFont val="Arial"/>
        <family val="2"/>
      </rPr>
      <t xml:space="preserve">Land </t>
    </r>
  </si>
  <si>
    <r>
      <rPr>
        <b/>
        <sz val="9"/>
        <color indexed="10"/>
        <rFont val="Arial"/>
        <family val="2"/>
      </rPr>
      <t xml:space="preserve">1)  </t>
    </r>
    <r>
      <rPr>
        <b/>
        <sz val="9"/>
        <rFont val="Arial"/>
        <family val="2"/>
      </rPr>
      <t xml:space="preserve">Email </t>
    </r>
  </si>
  <si>
    <t>Fakturadatum</t>
  </si>
  <si>
    <t>Östberg</t>
  </si>
  <si>
    <t>Sauma</t>
  </si>
  <si>
    <t>XXZEKSAU</t>
  </si>
  <si>
    <t>Scoutförlaget AB - FE 555, 751 75 Uppsala</t>
  </si>
  <si>
    <r>
      <rPr>
        <b/>
        <sz val="9"/>
        <color indexed="10"/>
        <rFont val="Arial"/>
        <family val="2"/>
      </rPr>
      <t xml:space="preserve">1)  </t>
    </r>
    <r>
      <rPr>
        <b/>
        <sz val="9"/>
        <rFont val="Arial"/>
        <family val="2"/>
      </rPr>
      <t xml:space="preserve">Bankkonto inkl. Clearing </t>
    </r>
  </si>
  <si>
    <r>
      <rPr>
        <b/>
        <sz val="9"/>
        <color indexed="10"/>
        <rFont val="Arial"/>
        <family val="2"/>
      </rPr>
      <t xml:space="preserve">3)  </t>
    </r>
    <r>
      <rPr>
        <b/>
        <sz val="9"/>
        <rFont val="Arial"/>
        <family val="2"/>
      </rPr>
      <t xml:space="preserve">Banknamn </t>
    </r>
  </si>
  <si>
    <r>
      <rPr>
        <b/>
        <sz val="9"/>
        <color indexed="10"/>
        <rFont val="Arial"/>
        <family val="2"/>
      </rPr>
      <t xml:space="preserve">3)  </t>
    </r>
    <r>
      <rPr>
        <b/>
        <sz val="9"/>
        <rFont val="Arial"/>
        <family val="2"/>
      </rPr>
      <t xml:space="preserve">Bankadress </t>
    </r>
  </si>
  <si>
    <r>
      <rPr>
        <b/>
        <sz val="11"/>
        <color indexed="10"/>
        <rFont val="Arial"/>
        <family val="2"/>
      </rPr>
      <t>2)</t>
    </r>
    <r>
      <rPr>
        <b/>
        <sz val="11"/>
        <color indexed="8"/>
        <rFont val="Arial"/>
        <family val="2"/>
      </rPr>
      <t xml:space="preserve">  Personnummer</t>
    </r>
  </si>
  <si>
    <t>Scouterna - FE 555, 751 75 Uppsala</t>
  </si>
  <si>
    <t>Jag har fått ett förskott på:</t>
  </si>
  <si>
    <t>Avgår förskott</t>
  </si>
  <si>
    <t>Scouterna</t>
  </si>
  <si>
    <t>DKK</t>
  </si>
  <si>
    <t>Aktivitet/arrangemang</t>
  </si>
  <si>
    <r>
      <rPr>
        <u/>
        <sz val="10"/>
        <color indexed="8"/>
        <rFont val="Arial"/>
        <family val="2"/>
      </rPr>
      <t>Alla</t>
    </r>
    <r>
      <rPr>
        <sz val="10"/>
        <color indexed="8"/>
        <rFont val="Arial"/>
        <family val="2"/>
      </rPr>
      <t xml:space="preserve"> obligatoriska fält måste vara ifyllda! Om något fällt lämnats tomt så kommer utläggsräkningen att skickas tillbaka till avsändaren obehandlad. Det samma gäller om blanketten fyllts i för hand. Börja med att välja Referens, Organisation och den Valuta som du vill ha dina utlägg ersatta i till vänster. Har du fått ett förskott så skall du fylla i det också.
Fyll i all personlig- och bankinformation. Den informationen behöver vi för att kunna göra en snabb och korrekt utbetalning.
Ange vilken aktivitet/arrangemang utlägget avser.
Specificera dina utlägg och numrera  kvittona. Använd en rad per kvitto. Om du redovisar utlägg i en utländskvaluta så använd den närmaste växelkursen för att räkna om dina utlägg till den valuta du vill ha dina utlägg ersatt i. När du är klar så skriver du ut och signera blanketten. </t>
    </r>
    <r>
      <rPr>
        <sz val="10"/>
        <color indexed="10"/>
        <rFont val="Arial"/>
        <family val="2"/>
      </rPr>
      <t xml:space="preserve">OBS! Ta en kopia på utläggsblanketten och kvittona innan du skickar allt till Uppsala! </t>
    </r>
    <r>
      <rPr>
        <sz val="10"/>
        <color indexed="8"/>
        <rFont val="Arial"/>
        <family val="2"/>
      </rPr>
      <t xml:space="preserve">
Om det uppstår ett negativt belopp på slutet (förskottet var större än dina utlägg) så skall du sätta in beloppet på Scouternas bankgiro </t>
    </r>
    <r>
      <rPr>
        <sz val="10"/>
        <color indexed="10"/>
        <rFont val="Arial"/>
        <family val="2"/>
      </rPr>
      <t>446-9268</t>
    </r>
    <r>
      <rPr>
        <sz val="10"/>
        <color indexed="8"/>
        <rFont val="Arial"/>
        <family val="2"/>
      </rPr>
      <t xml:space="preserve"> och skriv ditt namn på inbetalningen.</t>
    </r>
  </si>
  <si>
    <t>Lindén</t>
  </si>
  <si>
    <t>XXLOTLIN</t>
  </si>
  <si>
    <t>Fäst Kvitton på denna sida enligt nedan instruktioner.</t>
  </si>
  <si>
    <t>Kvitton skall fästas med endast tejp. Använd tejp runt om hela kvittona. Använd inte häftklammer, lim eller gem. Kvitton skall fästas på ett sådant sätt att de inte överlappar varandra och att totalbeloppet är tydligt och synligt. Använd flera sidor om nödvändigt. Inga kvitton får fästas på baksidan. Numrera varje kvitto och ange det numret när du redovisar ditt utlägg i redovisningen. Om kvittona inte redovisas på detta sätt kommer redovisningen att skickas tillbaka till avsändaren.</t>
  </si>
  <si>
    <t>Attach receipts on this page. Follow the instruction below.</t>
  </si>
  <si>
    <t>Receipts are to be attached with tape. Use tape around the entire receipts, along all its sides. 
Do not use staples, glue or paper clips to attach receipts. Receipts shall be attached in such a way that they do not overlap. 
All vital information is to be seen. Use more pages if necessary. No receipts shall be attached to the back of the paper. 
Number each receipt and enter the number when you report your expenses in the financial statements. 
Failure in complying with the above mentioned will result in the documents being returned to the sender for adjustment.</t>
  </si>
  <si>
    <t>Stiftelsen Scouternas folkhögskola</t>
  </si>
  <si>
    <t>Stiftelsen Scouternas folkhögskola - FE 555, 751 75 Uppsala</t>
  </si>
  <si>
    <t>Göteborgs scoutdistrikt</t>
  </si>
  <si>
    <t>Göteborgs scoutdistrikt - FE 555, 751 75 Uppsala</t>
  </si>
  <si>
    <t>XX001350</t>
  </si>
  <si>
    <t>XX002100</t>
  </si>
  <si>
    <t>XX003600</t>
  </si>
  <si>
    <t>XX004510</t>
  </si>
  <si>
    <t>XX004511</t>
  </si>
  <si>
    <t>XX004535</t>
  </si>
  <si>
    <t>XX004532</t>
  </si>
  <si>
    <t>XX004540</t>
  </si>
  <si>
    <t>XX004550</t>
  </si>
  <si>
    <t>XX006100</t>
  </si>
  <si>
    <t>XX006106</t>
  </si>
  <si>
    <t>XX006108</t>
  </si>
  <si>
    <t>XX006190</t>
  </si>
  <si>
    <t>XX006130</t>
  </si>
  <si>
    <t>XX006131</t>
  </si>
  <si>
    <t>XX006132</t>
  </si>
  <si>
    <t>XX006133</t>
  </si>
  <si>
    <t>XX006134</t>
  </si>
  <si>
    <t>XX006135</t>
  </si>
  <si>
    <t>XX006136</t>
  </si>
  <si>
    <t>XX007100</t>
  </si>
  <si>
    <t>XX007310</t>
  </si>
  <si>
    <t>XX008100</t>
  </si>
  <si>
    <t>XX008200</t>
  </si>
  <si>
    <t>XX008300</t>
  </si>
  <si>
    <t>XX008400</t>
  </si>
  <si>
    <t>XX004520</t>
  </si>
  <si>
    <t>XX004530</t>
  </si>
  <si>
    <t>XX004534</t>
  </si>
  <si>
    <t>XX004536</t>
  </si>
  <si>
    <t>Zekar</t>
  </si>
  <si>
    <t xml:space="preserve">Håkan </t>
  </si>
  <si>
    <t>Medlemsutveckling projekt</t>
  </si>
  <si>
    <t>Medlemsavgift och Bidrag</t>
  </si>
  <si>
    <t>Marknadsföring och rekrytering</t>
  </si>
  <si>
    <t>Arrangemang</t>
  </si>
  <si>
    <t>Äventyret</t>
  </si>
  <si>
    <t>Kulturkalaset</t>
  </si>
  <si>
    <t>Pridefestivalen</t>
  </si>
  <si>
    <t>Ledarutbildning</t>
  </si>
  <si>
    <t>Roverutskott</t>
  </si>
  <si>
    <t>Distriktsläger</t>
  </si>
  <si>
    <t>Styrelsen</t>
  </si>
  <si>
    <t>DS helgmöte juni</t>
  </si>
  <si>
    <t>DS helgmöte aug</t>
  </si>
  <si>
    <t>DS till förfogande</t>
  </si>
  <si>
    <t>Distriktsstämmor</t>
  </si>
  <si>
    <t>DSL-träff våren</t>
  </si>
  <si>
    <t>DSL-träff försommar</t>
  </si>
  <si>
    <t>DSL-träff sommar</t>
  </si>
  <si>
    <t>DSL-träff höst</t>
  </si>
  <si>
    <t>DJ eller Scoutforum</t>
  </si>
  <si>
    <t>KO-träffar</t>
  </si>
  <si>
    <t>Kanslidrift</t>
  </si>
  <si>
    <t>Försäljning</t>
  </si>
  <si>
    <t>Mandalay</t>
  </si>
  <si>
    <t>Kragenäs</t>
  </si>
  <si>
    <t>Kanoterna</t>
  </si>
  <si>
    <t>Ledararrangemang</t>
  </si>
  <si>
    <t>Musikhjälpen</t>
  </si>
  <si>
    <t>Föreningsfestivalen</t>
  </si>
  <si>
    <t>Picknickfestivalen</t>
  </si>
  <si>
    <t>XX008500</t>
  </si>
  <si>
    <t>Bil/Kragenäs</t>
  </si>
  <si>
    <t>XX004900</t>
  </si>
  <si>
    <t>Lisa</t>
  </si>
  <si>
    <t>Wackerberg</t>
  </si>
  <si>
    <t>XXLISWAC</t>
  </si>
  <si>
    <t>Anders</t>
  </si>
  <si>
    <t>Wilson</t>
  </si>
  <si>
    <t>xxANDWIL</t>
  </si>
  <si>
    <t>Scouternas hus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</si>
</sst>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kr&quot;_-;\-* #,##0.00\ &quot;kr&quot;_-;_-* &quot;-&quot;??\ &quot;kr&quot;_-;_-@_-"/>
    <numFmt numFmtId="166" formatCode="yyyy/mm/dd;@"/>
    <numFmt numFmtId="167" formatCode="#,##0&quot;  &quot;"/>
    <numFmt numFmtId="168" formatCode="#,##0.00_ ;\-#,##0.00\ "/>
    <numFmt numFmtId="169" formatCode="0.000"/>
    <numFmt numFmtId="170" formatCode="#,##0.00\ &quot;kr&quot;"/>
  </numFmts>
  <fonts count="47" x14ac:knownFonts="1">
    <font>
      <sz val="11"/>
      <color theme="1"/>
      <name val="Calibri"/>
      <family val="2"/>
      <scheme val="minor"/>
    </font>
    <font>
      <sz val="9"/>
      <name val="Arial"/>
      <family val="2"/>
    </font>
    <font>
      <sz val="11"/>
      <color indexed="8"/>
      <name val="Calibri"/>
      <family val="2"/>
    </font>
    <font>
      <sz val="8"/>
      <name val="Verdana"/>
      <family val="2"/>
    </font>
    <font>
      <sz val="7"/>
      <name val="Arial"/>
      <family val="2"/>
    </font>
    <font>
      <b/>
      <sz val="9"/>
      <name val="Arial"/>
      <family val="2"/>
    </font>
    <font>
      <b/>
      <sz val="14"/>
      <name val="Arial"/>
      <family val="2"/>
    </font>
    <font>
      <b/>
      <sz val="9"/>
      <color indexed="10"/>
      <name val="Arial"/>
      <family val="2"/>
    </font>
    <font>
      <sz val="11"/>
      <color indexed="63"/>
      <name val="Arial"/>
      <family val="2"/>
    </font>
    <font>
      <b/>
      <sz val="16"/>
      <color indexed="8"/>
      <name val="Arial"/>
      <family val="2"/>
    </font>
    <font>
      <b/>
      <sz val="11"/>
      <color indexed="63"/>
      <name val="Arial"/>
      <family val="2"/>
    </font>
    <font>
      <b/>
      <sz val="11"/>
      <color indexed="10"/>
      <name val="Arial"/>
      <family val="2"/>
    </font>
    <font>
      <b/>
      <sz val="11"/>
      <color indexed="8"/>
      <name val="Arial"/>
      <family val="2"/>
    </font>
    <font>
      <b/>
      <sz val="22"/>
      <color indexed="8"/>
      <name val="Arial"/>
      <family val="2"/>
    </font>
    <font>
      <b/>
      <sz val="14"/>
      <color indexed="8"/>
      <name val="Arial"/>
      <family val="2"/>
    </font>
    <font>
      <sz val="14"/>
      <color indexed="8"/>
      <name val="Arial"/>
      <family val="2"/>
    </font>
    <font>
      <b/>
      <sz val="8"/>
      <color indexed="8"/>
      <name val="Arial"/>
      <family val="2"/>
    </font>
    <font>
      <sz val="11"/>
      <color indexed="8"/>
      <name val="Arial"/>
      <family val="2"/>
    </font>
    <font>
      <sz val="11"/>
      <color indexed="9"/>
      <name val="Arial"/>
      <family val="2"/>
    </font>
    <font>
      <b/>
      <sz val="12"/>
      <color indexed="8"/>
      <name val="Arial"/>
      <family val="2"/>
    </font>
    <font>
      <sz val="12"/>
      <color indexed="8"/>
      <name val="Arial"/>
      <family val="2"/>
    </font>
    <font>
      <b/>
      <sz val="9"/>
      <color indexed="8"/>
      <name val="Arial"/>
      <family val="2"/>
    </font>
    <font>
      <sz val="9"/>
      <color indexed="8"/>
      <name val="Arial"/>
      <family val="2"/>
    </font>
    <font>
      <b/>
      <sz val="19"/>
      <color indexed="8"/>
      <name val="Arial"/>
      <family val="2"/>
    </font>
    <font>
      <sz val="10"/>
      <color indexed="8"/>
      <name val="Arial"/>
      <family val="2"/>
    </font>
    <font>
      <u/>
      <sz val="10"/>
      <color indexed="8"/>
      <name val="Arial"/>
      <family val="2"/>
    </font>
    <font>
      <sz val="10"/>
      <color indexed="10"/>
      <name val="Arial"/>
      <family val="2"/>
    </font>
    <font>
      <sz val="10"/>
      <color indexed="10"/>
      <name val="Arial"/>
      <family val="2"/>
    </font>
    <font>
      <sz val="10"/>
      <name val="Segoe UI"/>
      <family val="2"/>
    </font>
    <font>
      <sz val="11"/>
      <name val="Calibri"/>
      <family val="2"/>
    </font>
    <font>
      <sz val="10"/>
      <name val="Arial"/>
      <family val="2"/>
    </font>
    <font>
      <sz val="11"/>
      <name val="Arial"/>
      <family val="2"/>
    </font>
    <font>
      <b/>
      <sz val="11"/>
      <name val="Arial"/>
      <family val="2"/>
    </font>
    <font>
      <u/>
      <sz val="11"/>
      <color theme="10"/>
      <name val="Calibri"/>
      <family val="2"/>
      <scheme val="minor"/>
    </font>
    <font>
      <b/>
      <sz val="11"/>
      <color theme="1"/>
      <name val="Calibri"/>
      <family val="2"/>
      <scheme val="minor"/>
    </font>
    <font>
      <sz val="11"/>
      <color theme="1"/>
      <name val="Arial"/>
      <family val="2"/>
    </font>
    <font>
      <b/>
      <sz val="19"/>
      <color theme="1"/>
      <name val="Arial"/>
      <family val="2"/>
    </font>
    <font>
      <sz val="11"/>
      <name val="Calibri"/>
      <family val="2"/>
      <scheme val="minor"/>
    </font>
    <font>
      <sz val="11"/>
      <color rgb="FF000000"/>
      <name val="Calibri"/>
      <family val="2"/>
      <scheme val="minor"/>
    </font>
    <font>
      <sz val="10"/>
      <color rgb="FF444444"/>
      <name val="Segoe UI"/>
      <family val="2"/>
    </font>
    <font>
      <sz val="11"/>
      <color rgb="FF1F497D"/>
      <name val="Calibri"/>
      <family val="2"/>
      <scheme val="minor"/>
    </font>
    <font>
      <sz val="9"/>
      <color rgb="FF000000"/>
      <name val="Segoe UI"/>
      <family val="2"/>
    </font>
    <font>
      <sz val="26"/>
      <color theme="1"/>
      <name val="Arial"/>
      <family val="2"/>
    </font>
    <font>
      <b/>
      <sz val="10"/>
      <color rgb="FFFF0000"/>
      <name val="Arial"/>
      <family val="2"/>
    </font>
    <font>
      <b/>
      <sz val="16"/>
      <color rgb="FFFF0000"/>
      <name val="Arial"/>
      <family val="2"/>
    </font>
    <font>
      <sz val="24"/>
      <color theme="1"/>
      <name val="Arial"/>
      <family val="2"/>
    </font>
    <font>
      <sz val="10"/>
      <color theme="1"/>
      <name val="Arial"/>
      <family val="2"/>
    </font>
  </fonts>
  <fills count="11">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9"/>
        <bgColor indexed="26"/>
      </patternFill>
    </fill>
    <fill>
      <patternFill patternType="solid">
        <fgColor theme="0" tint="-0.249977111117893"/>
        <bgColor indexed="64"/>
      </patternFill>
    </fill>
    <fill>
      <patternFill patternType="solid">
        <fgColor rgb="FFFFFF00"/>
        <bgColor indexed="64"/>
      </patternFill>
    </fill>
    <fill>
      <patternFill patternType="solid">
        <fgColor rgb="FFFFFF00"/>
        <bgColor indexed="26"/>
      </patternFill>
    </fill>
    <fill>
      <patternFill patternType="solid">
        <fgColor rgb="FFFFFFD9"/>
        <bgColor indexed="64"/>
      </patternFill>
    </fill>
  </fills>
  <borders count="10">
    <border>
      <left/>
      <right/>
      <top/>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dotted">
        <color indexed="64"/>
      </top>
      <bottom style="dotted">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top style="hair">
        <color indexed="64"/>
      </top>
      <bottom/>
      <diagonal/>
    </border>
  </borders>
  <cellStyleXfs count="5">
    <xf numFmtId="0" fontId="0" fillId="0" borderId="0"/>
    <xf numFmtId="0" fontId="33" fillId="0" borderId="0" applyNumberFormat="0" applyFill="0" applyBorder="0" applyAlignment="0" applyProtection="0"/>
    <xf numFmtId="0" fontId="1" fillId="2" borderId="1" applyNumberFormat="0" applyFont="0" applyAlignment="0">
      <alignment vertical="center"/>
      <protection locked="0"/>
    </xf>
    <xf numFmtId="0" fontId="1" fillId="0" borderId="1" applyNumberFormat="0" applyFont="0" applyAlignment="0">
      <alignment vertical="center"/>
      <protection hidden="1"/>
    </xf>
    <xf numFmtId="44" fontId="2" fillId="0" borderId="0" applyFont="0" applyFill="0" applyBorder="0" applyAlignment="0" applyProtection="0"/>
  </cellStyleXfs>
  <cellXfs count="127">
    <xf numFmtId="0" fontId="0" fillId="0" borderId="0" xfId="0"/>
    <xf numFmtId="166" fontId="1" fillId="0" borderId="0" xfId="0" applyNumberFormat="1" applyFont="1" applyBorder="1" applyAlignment="1" applyProtection="1">
      <alignment horizontal="left" vertical="center"/>
    </xf>
    <xf numFmtId="0" fontId="4" fillId="3" borderId="0" xfId="0" applyFont="1" applyFill="1" applyAlignment="1" applyProtection="1">
      <alignment horizontal="right"/>
    </xf>
    <xf numFmtId="0" fontId="5" fillId="4" borderId="0" xfId="0" applyFont="1" applyFill="1" applyBorder="1" applyAlignment="1" applyProtection="1">
      <alignment horizontal="right" vertical="center"/>
    </xf>
    <xf numFmtId="0" fontId="1" fillId="4" borderId="0" xfId="0" applyFont="1" applyFill="1" applyBorder="1" applyAlignment="1" applyProtection="1">
      <alignment vertical="center"/>
    </xf>
    <xf numFmtId="0" fontId="5" fillId="4" borderId="0" xfId="0" applyFont="1" applyFill="1" applyAlignment="1" applyProtection="1">
      <alignment horizontal="right" vertical="center"/>
    </xf>
    <xf numFmtId="168" fontId="1" fillId="2" borderId="1" xfId="4" quotePrefix="1" applyNumberFormat="1" applyFont="1" applyFill="1" applyBorder="1" applyAlignment="1" applyProtection="1">
      <alignment horizontal="left" vertical="center"/>
    </xf>
    <xf numFmtId="0" fontId="5" fillId="4" borderId="0" xfId="0" applyFont="1" applyFill="1" applyBorder="1" applyAlignment="1" applyProtection="1">
      <alignment horizontal="right" vertical="center" wrapText="1"/>
    </xf>
    <xf numFmtId="0" fontId="5" fillId="0" borderId="0" xfId="0" applyFont="1" applyFill="1" applyBorder="1" applyAlignment="1" applyProtection="1">
      <alignment vertical="center"/>
    </xf>
    <xf numFmtId="0" fontId="35" fillId="3" borderId="0" xfId="0" applyFont="1" applyFill="1" applyAlignment="1" applyProtection="1">
      <alignment vertical="center"/>
    </xf>
    <xf numFmtId="0" fontId="8" fillId="0" borderId="0" xfId="0" applyFont="1" applyProtection="1"/>
    <xf numFmtId="0" fontId="35" fillId="0" borderId="0" xfId="0" applyFont="1" applyProtection="1"/>
    <xf numFmtId="0" fontId="9" fillId="0" borderId="0" xfId="0" applyFont="1" applyProtection="1"/>
    <xf numFmtId="0" fontId="35" fillId="0" borderId="0" xfId="0" applyFont="1" applyFill="1" applyAlignment="1" applyProtection="1">
      <alignment vertical="center"/>
    </xf>
    <xf numFmtId="0" fontId="8" fillId="0" borderId="0" xfId="0" applyFont="1" applyProtection="1">
      <protection locked="0"/>
    </xf>
    <xf numFmtId="0" fontId="11" fillId="0" borderId="0" xfId="0" applyFont="1" applyAlignment="1" applyProtection="1">
      <alignment vertical="center"/>
    </xf>
    <xf numFmtId="0" fontId="35" fillId="0" borderId="0" xfId="0" applyFont="1" applyAlignment="1" applyProtection="1">
      <alignment vertical="center"/>
    </xf>
    <xf numFmtId="0" fontId="12" fillId="0" borderId="0" xfId="0" applyFont="1" applyProtection="1"/>
    <xf numFmtId="0" fontId="35" fillId="0" borderId="0" xfId="0" applyFont="1" applyProtection="1">
      <protection locked="0"/>
    </xf>
    <xf numFmtId="0" fontId="35" fillId="0" borderId="0" xfId="0" applyFont="1" applyBorder="1" applyProtection="1"/>
    <xf numFmtId="0" fontId="15" fillId="0" borderId="0" xfId="0" applyFont="1" applyProtection="1"/>
    <xf numFmtId="0" fontId="14" fillId="0" borderId="0" xfId="0" applyFont="1" applyBorder="1" applyAlignment="1" applyProtection="1">
      <alignment vertical="center"/>
    </xf>
    <xf numFmtId="0" fontId="35" fillId="0" borderId="0" xfId="0" applyFont="1" applyBorder="1" applyAlignment="1" applyProtection="1"/>
    <xf numFmtId="0" fontId="35" fillId="0" borderId="0" xfId="0" applyFont="1" applyAlignment="1" applyProtection="1"/>
    <xf numFmtId="0" fontId="35" fillId="0" borderId="0" xfId="0" applyFont="1" applyAlignment="1" applyProtection="1">
      <alignment horizontal="right"/>
    </xf>
    <xf numFmtId="0" fontId="17" fillId="0" borderId="0" xfId="0" applyFont="1" applyProtection="1"/>
    <xf numFmtId="0" fontId="35" fillId="3" borderId="0" xfId="0" applyFont="1" applyFill="1" applyBorder="1" applyAlignment="1" applyProtection="1">
      <alignment vertical="center"/>
    </xf>
    <xf numFmtId="0" fontId="35" fillId="7" borderId="0" xfId="0" applyFont="1" applyFill="1" applyBorder="1" applyAlignment="1" applyProtection="1">
      <alignment vertical="center"/>
    </xf>
    <xf numFmtId="0" fontId="35" fillId="7" borderId="0" xfId="0" applyFont="1" applyFill="1" applyBorder="1" applyProtection="1"/>
    <xf numFmtId="0" fontId="19" fillId="0" borderId="0" xfId="0" applyFont="1" applyBorder="1" applyProtection="1"/>
    <xf numFmtId="0" fontId="12" fillId="0" borderId="0" xfId="0" applyFont="1" applyBorder="1" applyAlignment="1" applyProtection="1"/>
    <xf numFmtId="0" fontId="12" fillId="0" borderId="0" xfId="0" applyFont="1" applyBorder="1" applyAlignment="1" applyProtection="1">
      <alignment wrapText="1"/>
    </xf>
    <xf numFmtId="0" fontId="35" fillId="0" borderId="0" xfId="0" applyFont="1" applyFill="1" applyProtection="1"/>
    <xf numFmtId="0" fontId="12" fillId="0" borderId="0" xfId="0" applyFont="1" applyBorder="1" applyProtection="1"/>
    <xf numFmtId="0" fontId="12" fillId="0" borderId="2" xfId="0" applyFont="1" applyBorder="1" applyProtection="1"/>
    <xf numFmtId="0" fontId="35" fillId="0" borderId="3" xfId="0" applyFont="1" applyBorder="1" applyProtection="1"/>
    <xf numFmtId="0" fontId="35" fillId="0" borderId="3" xfId="0" applyFont="1" applyBorder="1" applyAlignment="1" applyProtection="1"/>
    <xf numFmtId="0" fontId="12" fillId="0" borderId="3" xfId="0" applyFont="1" applyBorder="1" applyProtection="1"/>
    <xf numFmtId="0" fontId="35" fillId="0" borderId="3" xfId="0" applyFont="1" applyFill="1" applyBorder="1" applyProtection="1"/>
    <xf numFmtId="0" fontId="19" fillId="0" borderId="0" xfId="0" applyFont="1" applyProtection="1"/>
    <xf numFmtId="0" fontId="12" fillId="0" borderId="0" xfId="0" applyFont="1" applyAlignment="1" applyProtection="1"/>
    <xf numFmtId="0" fontId="35" fillId="0" borderId="0" xfId="0" applyFont="1" applyAlignment="1" applyProtection="1">
      <alignment wrapText="1"/>
    </xf>
    <xf numFmtId="0" fontId="12" fillId="0" borderId="2" xfId="0" applyFont="1" applyBorder="1" applyAlignment="1" applyProtection="1"/>
    <xf numFmtId="0" fontId="12" fillId="0" borderId="3" xfId="0" applyFont="1" applyBorder="1" applyAlignment="1" applyProtection="1"/>
    <xf numFmtId="0" fontId="35" fillId="0" borderId="3" xfId="0" applyFont="1" applyFill="1" applyBorder="1" applyAlignment="1" applyProtection="1"/>
    <xf numFmtId="0" fontId="19" fillId="0" borderId="0" xfId="0" applyFont="1" applyBorder="1" applyAlignment="1" applyProtection="1"/>
    <xf numFmtId="0" fontId="35" fillId="0" borderId="0" xfId="0" applyFont="1" applyFill="1" applyBorder="1" applyAlignment="1" applyProtection="1"/>
    <xf numFmtId="0" fontId="36" fillId="0" borderId="0" xfId="0" applyFont="1" applyBorder="1" applyAlignment="1" applyProtection="1">
      <alignment horizontal="right"/>
    </xf>
    <xf numFmtId="0" fontId="35" fillId="0" borderId="0" xfId="0" applyFont="1" applyAlignment="1" applyProtection="1">
      <alignment vertical="top"/>
    </xf>
    <xf numFmtId="0" fontId="12" fillId="0" borderId="0" xfId="0" applyFont="1" applyAlignment="1" applyProtection="1">
      <alignment vertical="center"/>
    </xf>
    <xf numFmtId="0" fontId="1" fillId="0" borderId="0" xfId="0" applyFont="1" applyAlignment="1" applyProtection="1">
      <alignment vertical="center"/>
    </xf>
    <xf numFmtId="0" fontId="1" fillId="0" borderId="0" xfId="0" applyFont="1" applyAlignment="1" applyProtection="1">
      <alignment horizontal="right" vertical="center"/>
    </xf>
    <xf numFmtId="0" fontId="35" fillId="0" borderId="0" xfId="0" applyFont="1" applyFill="1" applyAlignment="1" applyProtection="1">
      <alignment horizontal="left" vertical="top" wrapText="1"/>
    </xf>
    <xf numFmtId="168" fontId="20" fillId="0" borderId="0" xfId="4" applyNumberFormat="1" applyFont="1" applyBorder="1" applyAlignment="1" applyProtection="1">
      <alignment horizontal="right"/>
    </xf>
    <xf numFmtId="0" fontId="12" fillId="0" borderId="0" xfId="2" applyFont="1" applyFill="1" applyBorder="1" applyAlignment="1" applyProtection="1">
      <alignment vertical="center"/>
    </xf>
    <xf numFmtId="0" fontId="12" fillId="0" borderId="0" xfId="2" applyFont="1" applyFill="1" applyBorder="1" applyAlignment="1" applyProtection="1">
      <alignment horizontal="right" vertical="center"/>
    </xf>
    <xf numFmtId="0" fontId="8" fillId="5" borderId="0" xfId="0" applyFont="1" applyFill="1" applyProtection="1">
      <protection locked="0"/>
    </xf>
    <xf numFmtId="0" fontId="35" fillId="5" borderId="0" xfId="0" applyFont="1" applyFill="1" applyProtection="1">
      <protection locked="0"/>
    </xf>
    <xf numFmtId="0" fontId="10" fillId="0" borderId="0" xfId="0" applyFont="1" applyProtection="1">
      <protection locked="0"/>
    </xf>
    <xf numFmtId="0" fontId="18" fillId="0" borderId="0" xfId="0" applyFont="1" applyProtection="1">
      <protection locked="0"/>
    </xf>
    <xf numFmtId="0" fontId="35" fillId="0" borderId="0" xfId="0" applyFont="1" applyFill="1" applyProtection="1">
      <protection locked="0"/>
    </xf>
    <xf numFmtId="0" fontId="34" fillId="0" borderId="0" xfId="0" applyFont="1"/>
    <xf numFmtId="0" fontId="37" fillId="0" borderId="0" xfId="0" applyFont="1"/>
    <xf numFmtId="0" fontId="38" fillId="0" borderId="0" xfId="0" applyFont="1"/>
    <xf numFmtId="0" fontId="0" fillId="0" borderId="0" xfId="0" applyFont="1"/>
    <xf numFmtId="0" fontId="37" fillId="0" borderId="4" xfId="0" applyFont="1" applyBorder="1"/>
    <xf numFmtId="0" fontId="39" fillId="0" borderId="0" xfId="0" applyFont="1"/>
    <xf numFmtId="0" fontId="28" fillId="0" borderId="0" xfId="0" applyFont="1"/>
    <xf numFmtId="0" fontId="29" fillId="0" borderId="0" xfId="0" applyFont="1" applyFill="1" applyBorder="1"/>
    <xf numFmtId="0" fontId="35" fillId="0" borderId="5" xfId="0" applyFont="1" applyBorder="1" applyProtection="1"/>
    <xf numFmtId="0" fontId="19" fillId="8" borderId="0" xfId="0" applyFont="1" applyFill="1" applyProtection="1"/>
    <xf numFmtId="0" fontId="17" fillId="8" borderId="0" xfId="0" applyFont="1" applyFill="1" applyProtection="1"/>
    <xf numFmtId="0" fontId="1" fillId="6" borderId="0" xfId="0" applyFont="1" applyFill="1" applyBorder="1" applyAlignment="1" applyProtection="1">
      <alignment vertical="center"/>
    </xf>
    <xf numFmtId="0" fontId="40" fillId="0" borderId="0" xfId="0" applyFont="1"/>
    <xf numFmtId="0" fontId="37" fillId="0" borderId="6" xfId="0" applyFont="1" applyBorder="1"/>
    <xf numFmtId="0" fontId="30" fillId="0" borderId="0" xfId="0" applyFont="1" applyFill="1" applyBorder="1" applyAlignment="1">
      <alignment horizontal="left"/>
    </xf>
    <xf numFmtId="0" fontId="41" fillId="0" borderId="0" xfId="0" applyFont="1"/>
    <xf numFmtId="0" fontId="37" fillId="0" borderId="0" xfId="0" applyFont="1" applyBorder="1"/>
    <xf numFmtId="0" fontId="13" fillId="0" borderId="0" xfId="0" applyFont="1" applyAlignment="1" applyProtection="1"/>
    <xf numFmtId="0" fontId="42" fillId="0" borderId="0" xfId="0" applyFont="1" applyAlignment="1" applyProtection="1"/>
    <xf numFmtId="0" fontId="31" fillId="0" borderId="5" xfId="0" applyFont="1" applyFill="1" applyBorder="1" applyAlignment="1">
      <alignment horizontal="left" vertical="center"/>
    </xf>
    <xf numFmtId="0" fontId="37" fillId="0" borderId="5" xfId="0" applyFont="1" applyFill="1" applyBorder="1"/>
    <xf numFmtId="0" fontId="31" fillId="0" borderId="0" xfId="0" applyFont="1" applyFill="1" applyBorder="1" applyAlignment="1">
      <alignment horizontal="left" vertical="center"/>
    </xf>
    <xf numFmtId="0" fontId="37" fillId="0" borderId="5" xfId="0" applyFont="1" applyBorder="1"/>
    <xf numFmtId="0" fontId="32" fillId="0" borderId="0" xfId="0" applyFont="1" applyFill="1" applyBorder="1" applyAlignment="1">
      <alignment vertical="center"/>
    </xf>
    <xf numFmtId="0" fontId="37" fillId="0" borderId="7" xfId="0" applyFont="1" applyBorder="1"/>
    <xf numFmtId="0" fontId="37" fillId="0" borderId="0" xfId="0" applyFont="1" applyFill="1" applyBorder="1"/>
    <xf numFmtId="0" fontId="0" fillId="0" borderId="5" xfId="0" applyFont="1" applyBorder="1"/>
    <xf numFmtId="0" fontId="0" fillId="0" borderId="0" xfId="0" applyFont="1" applyBorder="1"/>
    <xf numFmtId="0" fontId="16" fillId="0" borderId="0" xfId="0" applyFont="1" applyBorder="1" applyAlignment="1" applyProtection="1">
      <alignment horizontal="center" vertical="center"/>
    </xf>
    <xf numFmtId="0" fontId="1" fillId="2" borderId="1" xfId="2" applyFont="1" applyBorder="1" applyAlignment="1" applyProtection="1">
      <alignment horizontal="center" vertical="center"/>
      <protection locked="0"/>
    </xf>
    <xf numFmtId="0" fontId="1" fillId="2" borderId="1" xfId="2" applyFont="1" applyBorder="1" applyAlignment="1" applyProtection="1">
      <alignment horizontal="left" vertical="center"/>
      <protection locked="0"/>
    </xf>
    <xf numFmtId="168" fontId="1" fillId="4" borderId="1" xfId="4" quotePrefix="1" applyNumberFormat="1" applyFont="1" applyFill="1" applyBorder="1" applyAlignment="1" applyProtection="1">
      <alignment vertical="center"/>
    </xf>
    <xf numFmtId="0" fontId="12" fillId="2" borderId="1" xfId="2" applyFont="1" applyBorder="1" applyAlignment="1" applyProtection="1">
      <alignment horizontal="left" vertical="center"/>
      <protection locked="0"/>
    </xf>
    <xf numFmtId="0" fontId="12" fillId="0" borderId="0" xfId="0" applyFont="1" applyBorder="1" applyAlignment="1" applyProtection="1">
      <alignment horizontal="center" wrapText="1"/>
    </xf>
    <xf numFmtId="0" fontId="12" fillId="0" borderId="0" xfId="0" applyFont="1" applyBorder="1" applyAlignment="1" applyProtection="1">
      <alignment horizontal="right"/>
    </xf>
    <xf numFmtId="0" fontId="11" fillId="0" borderId="0" xfId="0" applyFont="1" applyAlignment="1" applyProtection="1">
      <alignment horizontal="left" vertical="center" wrapText="1"/>
    </xf>
    <xf numFmtId="0" fontId="12" fillId="2" borderId="1" xfId="2" applyFont="1" applyAlignment="1" applyProtection="1">
      <alignment horizontal="center" vertical="center"/>
      <protection locked="0"/>
    </xf>
    <xf numFmtId="170" fontId="45" fillId="0" borderId="2" xfId="0" applyNumberFormat="1" applyFont="1" applyBorder="1" applyAlignment="1" applyProtection="1">
      <alignment horizontal="right"/>
      <protection locked="0"/>
    </xf>
    <xf numFmtId="170" fontId="45" fillId="0" borderId="3" xfId="0" applyNumberFormat="1" applyFont="1" applyBorder="1" applyAlignment="1" applyProtection="1">
      <alignment horizontal="right"/>
      <protection locked="0"/>
    </xf>
    <xf numFmtId="170" fontId="45" fillId="0" borderId="8" xfId="0" applyNumberFormat="1" applyFont="1" applyBorder="1" applyAlignment="1" applyProtection="1">
      <alignment horizontal="right"/>
      <protection locked="0"/>
    </xf>
    <xf numFmtId="168" fontId="1" fillId="2" borderId="1" xfId="4" quotePrefix="1" applyNumberFormat="1" applyFont="1" applyFill="1" applyBorder="1" applyAlignment="1" applyProtection="1">
      <alignment horizontal="left" vertical="center"/>
      <protection locked="0"/>
    </xf>
    <xf numFmtId="0" fontId="12" fillId="2" borderId="0" xfId="2" applyFont="1" applyBorder="1" applyAlignment="1" applyProtection="1">
      <alignment horizontal="center" vertical="center"/>
      <protection locked="0"/>
    </xf>
    <xf numFmtId="0" fontId="24" fillId="0" borderId="0" xfId="0" applyFont="1" applyFill="1" applyAlignment="1" applyProtection="1">
      <alignment horizontal="left" vertical="top" wrapText="1"/>
    </xf>
    <xf numFmtId="0" fontId="46" fillId="0" borderId="0" xfId="0" applyFont="1" applyFill="1" applyAlignment="1" applyProtection="1">
      <alignment horizontal="left" vertical="top" wrapText="1"/>
    </xf>
    <xf numFmtId="0" fontId="44" fillId="0" borderId="0" xfId="0" applyFont="1" applyFill="1" applyAlignment="1" applyProtection="1">
      <alignment horizontal="left" vertical="top" wrapText="1"/>
    </xf>
    <xf numFmtId="169" fontId="1" fillId="10" borderId="1" xfId="2"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wrapText="1"/>
    </xf>
    <xf numFmtId="14" fontId="12" fillId="0" borderId="0" xfId="2" applyNumberFormat="1" applyFont="1" applyFill="1" applyBorder="1" applyAlignment="1" applyProtection="1">
      <alignment horizontal="center" vertical="center"/>
    </xf>
    <xf numFmtId="0" fontId="43" fillId="4" borderId="9" xfId="0" applyFont="1" applyFill="1" applyBorder="1" applyAlignment="1" applyProtection="1">
      <alignment horizontal="left" wrapText="1"/>
    </xf>
    <xf numFmtId="0" fontId="33" fillId="2" borderId="1" xfId="1" applyFill="1" applyBorder="1" applyAlignment="1" applyProtection="1">
      <alignment horizontal="center" vertical="center"/>
      <protection locked="0"/>
    </xf>
    <xf numFmtId="0" fontId="17" fillId="2" borderId="1" xfId="2" applyFont="1" applyBorder="1" applyAlignment="1" applyProtection="1">
      <alignment horizontal="center" vertical="center"/>
      <protection locked="0"/>
    </xf>
    <xf numFmtId="167" fontId="1" fillId="2" borderId="1" xfId="2" applyNumberFormat="1" applyFont="1" applyBorder="1" applyAlignment="1" applyProtection="1">
      <alignment vertical="center"/>
      <protection locked="0"/>
    </xf>
    <xf numFmtId="0" fontId="22" fillId="2" borderId="1" xfId="2" applyNumberFormat="1" applyFont="1" applyBorder="1" applyAlignment="1" applyProtection="1">
      <alignment horizontal="center" vertical="center"/>
      <protection locked="0"/>
    </xf>
    <xf numFmtId="0" fontId="14" fillId="0" borderId="0" xfId="0" applyFont="1" applyAlignment="1" applyProtection="1">
      <alignment horizontal="center" vertical="center"/>
    </xf>
    <xf numFmtId="0" fontId="35" fillId="0" borderId="0" xfId="0" applyFont="1" applyAlignment="1" applyProtection="1">
      <alignment horizontal="center" vertical="top" wrapText="1"/>
    </xf>
    <xf numFmtId="0" fontId="12" fillId="0" borderId="0" xfId="0" applyFont="1" applyAlignment="1" applyProtection="1">
      <alignment horizontal="center" wrapText="1"/>
    </xf>
    <xf numFmtId="0" fontId="21" fillId="0" borderId="0" xfId="0" applyFont="1" applyAlignment="1" applyProtection="1">
      <alignment horizontal="center" wrapText="1"/>
    </xf>
    <xf numFmtId="168" fontId="20" fillId="0" borderId="3" xfId="4" applyNumberFormat="1" applyFont="1" applyBorder="1" applyAlignment="1" applyProtection="1">
      <alignment horizontal="right"/>
    </xf>
    <xf numFmtId="168" fontId="20" fillId="0" borderId="8" xfId="4" applyNumberFormat="1" applyFont="1" applyBorder="1" applyAlignment="1" applyProtection="1">
      <alignment horizontal="right"/>
    </xf>
    <xf numFmtId="0" fontId="1" fillId="9" borderId="0" xfId="0" applyNumberFormat="1" applyFont="1" applyFill="1" applyBorder="1" applyAlignment="1" applyProtection="1">
      <alignment horizontal="left" vertical="center" wrapText="1"/>
    </xf>
    <xf numFmtId="0" fontId="1" fillId="2" borderId="1" xfId="2" applyFont="1" applyBorder="1" applyAlignment="1" applyProtection="1">
      <alignment vertical="center"/>
      <protection locked="0"/>
    </xf>
    <xf numFmtId="168" fontId="20" fillId="0" borderId="2" xfId="4" applyNumberFormat="1" applyFont="1" applyBorder="1" applyAlignment="1" applyProtection="1">
      <alignment horizontal="right"/>
    </xf>
    <xf numFmtId="0" fontId="22" fillId="8" borderId="0" xfId="0" applyFont="1" applyFill="1" applyAlignment="1" applyProtection="1">
      <alignment horizontal="left" vertical="top" wrapText="1"/>
    </xf>
    <xf numFmtId="0" fontId="22" fillId="8" borderId="0" xfId="0" applyFont="1" applyFill="1" applyAlignment="1" applyProtection="1">
      <alignment horizontal="left" vertical="top"/>
    </xf>
    <xf numFmtId="0" fontId="12" fillId="0" borderId="0" xfId="0" applyFont="1" applyFill="1" applyAlignment="1" applyProtection="1">
      <alignment horizontal="center" wrapText="1"/>
    </xf>
    <xf numFmtId="4" fontId="23" fillId="0" borderId="0" xfId="4" applyNumberFormat="1" applyFont="1" applyFill="1" applyBorder="1" applyAlignment="1" applyProtection="1"/>
  </cellXfs>
  <cellStyles count="5">
    <cellStyle name="Currency" xfId="4" builtinId="4"/>
    <cellStyle name="Hyperlink" xfId="1" builtinId="8"/>
    <cellStyle name="Inmatningscell" xfId="2"/>
    <cellStyle name="Inmatningscell skyddad" xfId="3"/>
    <cellStyle name="Normal" xfId="0" builtinId="0"/>
  </cellStyles>
  <dxfs count="6">
    <dxf>
      <font>
        <b/>
        <i val="0"/>
        <color rgb="FFFF0000"/>
      </font>
    </dxf>
    <dxf>
      <font>
        <color rgb="FFFF0000"/>
      </font>
    </dxf>
    <dxf>
      <font>
        <b/>
        <i val="0"/>
        <color rgb="FFFF0000"/>
      </font>
    </dxf>
    <dxf>
      <font>
        <color rgb="FFFF0000"/>
      </font>
    </dxf>
    <dxf>
      <font>
        <b/>
        <i val="0"/>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Drop" dropLines="20" dropStyle="combo" dx="22" fmlaLink="$CM$5" fmlaRange="Projekt!$D$1:$D$118" sel="8" val="0"/>
</file>

<file path=xl/ctrlProps/ctrlProp2.xml><?xml version="1.0" encoding="utf-8"?>
<formControlPr xmlns="http://schemas.microsoft.com/office/spreadsheetml/2009/9/main" objectType="Drop" dropLines="6" dropStyle="combo" dx="22" fmlaLink="$CM$9" fmlaRange="Ersättning!$CZ$1:$CZ$56" sel="2"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0</xdr:colOff>
          <xdr:row>3</xdr:row>
          <xdr:rowOff>200025</xdr:rowOff>
        </xdr:from>
        <xdr:to>
          <xdr:col>52</xdr:col>
          <xdr:colOff>104775</xdr:colOff>
          <xdr:row>3</xdr:row>
          <xdr:rowOff>457200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C46FF172-CBBD-44FC-93EA-0D95F23F2AB9}"/>
                </a:ext>
              </a:extLst>
            </xdr:cNvPr>
            <xdr:cNvSpPr/>
          </xdr:nvSpPr>
          <xdr:spPr bwMode="auto">
            <a:xfrm>
              <a:off x="0" y="0"/>
              <a:ext cx="0" cy="0"/>
            </a:xfrm>
            <a:prstGeom prst="rect">
              <a:avLst/>
            </a:prstGeom>
            <a:noFill/>
            <a:ln w="19050">
              <a:miter lim="800000"/>
              <a:headEnd/>
              <a:tailEnd/>
            </a:ln>
            <a:effec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xdr:row>
          <xdr:rowOff>180975</xdr:rowOff>
        </xdr:from>
        <xdr:to>
          <xdr:col>52</xdr:col>
          <xdr:colOff>104775</xdr:colOff>
          <xdr:row>5</xdr:row>
          <xdr:rowOff>438150</xdr:rowOff>
        </xdr:to>
        <xdr:sp macro="" textlink="">
          <xdr:nvSpPr>
            <xdr:cNvPr id="1045" name="Drop Down 21" hidden="1">
              <a:extLst>
                <a:ext uri="{63B3BB69-23CF-44E3-9099-C40C66FF867C}">
                  <a14:compatExt spid="_x0000_s1045"/>
                </a:ext>
                <a:ext uri="{FF2B5EF4-FFF2-40B4-BE49-F238E27FC236}">
                  <a16:creationId xmlns:a16="http://schemas.microsoft.com/office/drawing/2014/main" id="{DAD46E7F-4FB9-4860-9ACF-28082E23FE99}"/>
                </a:ext>
              </a:extLst>
            </xdr:cNvPr>
            <xdr:cNvSpPr/>
          </xdr:nvSpPr>
          <xdr:spPr bwMode="auto">
            <a:xfrm>
              <a:off x="0" y="0"/>
              <a:ext cx="0" cy="0"/>
            </a:xfrm>
            <a:prstGeom prst="rect">
              <a:avLst/>
            </a:prstGeom>
            <a:noFill/>
            <a:ln w="19050">
              <a:miter lim="800000"/>
              <a:headEnd/>
              <a:tailEnd/>
            </a:ln>
            <a:effectLst/>
          </xdr:spPr>
        </xdr:sp>
        <xdr:clientData fLocksWithSheet="0"/>
      </xdr:twoCellAnchor>
    </mc:Choice>
    <mc:Fallback/>
  </mc:AlternateContent>
  <xdr:twoCellAnchor editAs="oneCell">
    <xdr:from>
      <xdr:col>10</xdr:col>
      <xdr:colOff>66675</xdr:colOff>
      <xdr:row>12</xdr:row>
      <xdr:rowOff>28575</xdr:rowOff>
    </xdr:from>
    <xdr:to>
      <xdr:col>17</xdr:col>
      <xdr:colOff>76200</xdr:colOff>
      <xdr:row>16</xdr:row>
      <xdr:rowOff>9525</xdr:rowOff>
    </xdr:to>
    <xdr:pic>
      <xdr:nvPicPr>
        <xdr:cNvPr id="1071" name="Bildobjekt 1">
          <a:extLst>
            <a:ext uri="{FF2B5EF4-FFF2-40B4-BE49-F238E27FC236}">
              <a16:creationId xmlns:a16="http://schemas.microsoft.com/office/drawing/2014/main" id="{248DCF59-0DA0-47C0-B472-75BE6D2131B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 y="6181725"/>
          <a:ext cx="74295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autoPageBreaks="0" fitToPage="1"/>
  </sheetPr>
  <dimension ref="A1:IV109"/>
  <sheetViews>
    <sheetView showGridLines="0" showRowColHeaders="0" tabSelected="1" showOutlineSymbols="0" zoomScaleNormal="100" workbookViewId="0">
      <selection activeCell="BA5" sqref="BA5"/>
    </sheetView>
  </sheetViews>
  <sheetFormatPr defaultColWidth="0" defaultRowHeight="14.25" zeroHeight="1" x14ac:dyDescent="0.2"/>
  <cols>
    <col min="1" max="1" width="2" style="11" customWidth="1"/>
    <col min="2" max="6" width="1" style="11" customWidth="1"/>
    <col min="7" max="13" width="1.7109375" style="11" customWidth="1"/>
    <col min="14" max="14" width="1.42578125" style="11" customWidth="1"/>
    <col min="15" max="15" width="1.7109375" style="11" customWidth="1"/>
    <col min="16" max="16" width="1" style="11" customWidth="1"/>
    <col min="17" max="18" width="1.7109375" style="11" customWidth="1"/>
    <col min="19" max="19" width="0.140625" style="11" customWidth="1"/>
    <col min="20" max="20" width="1.7109375" style="11" customWidth="1"/>
    <col min="21" max="21" width="1" style="11" customWidth="1"/>
    <col min="22" max="22" width="1.7109375" style="11" customWidth="1"/>
    <col min="23" max="23" width="0.85546875" style="11" customWidth="1"/>
    <col min="24" max="24" width="1.140625" style="11" customWidth="1"/>
    <col min="25" max="25" width="0.5703125" style="11" customWidth="1"/>
    <col min="26" max="26" width="0.7109375" style="11" customWidth="1"/>
    <col min="27" max="37" width="0.85546875" style="11" customWidth="1"/>
    <col min="38" max="38" width="0.42578125" style="11" customWidth="1"/>
    <col min="39" max="41" width="0.85546875" style="11" customWidth="1"/>
    <col min="42" max="42" width="1.7109375" style="11" customWidth="1"/>
    <col min="43" max="45" width="1" style="11" customWidth="1"/>
    <col min="46" max="46" width="4" style="11" customWidth="1"/>
    <col min="47" max="47" width="1" style="11" customWidth="1"/>
    <col min="48" max="48" width="1.28515625" style="11" customWidth="1"/>
    <col min="49" max="52" width="1" style="11" customWidth="1"/>
    <col min="53" max="53" width="5.85546875" style="11" customWidth="1"/>
    <col min="54" max="54" width="1.85546875" style="11" customWidth="1"/>
    <col min="55" max="58" width="2.140625" style="11" customWidth="1"/>
    <col min="59" max="60" width="1.7109375" style="11" customWidth="1"/>
    <col min="61" max="61" width="2.85546875" style="11" customWidth="1"/>
    <col min="62" max="66" width="1.7109375" style="11" customWidth="1"/>
    <col min="67" max="67" width="3.140625" style="11" customWidth="1"/>
    <col min="68" max="68" width="2.28515625" style="11" customWidth="1"/>
    <col min="69" max="70" width="1.7109375" style="11" customWidth="1"/>
    <col min="71" max="73" width="1.140625" style="11" customWidth="1"/>
    <col min="74" max="74" width="2.42578125" style="11" customWidth="1"/>
    <col min="75" max="84" width="1.85546875" style="11" customWidth="1"/>
    <col min="85" max="85" width="1" style="11" customWidth="1"/>
    <col min="86" max="86" width="1.42578125" style="11" customWidth="1"/>
    <col min="87" max="89" width="9.140625" style="11" hidden="1" customWidth="1"/>
    <col min="90" max="90" width="1.85546875" style="11" hidden="1" customWidth="1"/>
    <col min="91" max="91" width="59.42578125" style="11" hidden="1" customWidth="1"/>
    <col min="92" max="92" width="1.85546875" style="11" hidden="1" customWidth="1"/>
    <col min="93" max="93" width="37.7109375" style="11" hidden="1" customWidth="1"/>
    <col min="94" max="94" width="59.42578125" style="11" hidden="1" customWidth="1"/>
    <col min="95" max="99" width="1.85546875" style="11" hidden="1" customWidth="1"/>
    <col min="100" max="103" width="8.85546875" style="11" hidden="1" customWidth="1"/>
    <col min="104" max="104" width="10.5703125" style="11" hidden="1" customWidth="1"/>
    <col min="105" max="108" width="8.85546875" style="11" hidden="1" customWidth="1"/>
    <col min="109" max="16384" width="9.140625" style="11" hidden="1"/>
  </cols>
  <sheetData>
    <row r="1" spans="1:113" ht="9" customHeight="1" x14ac:dyDescent="0.2">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14"/>
      <c r="CJ1" s="14"/>
      <c r="CK1" s="14"/>
      <c r="CL1" s="14"/>
      <c r="CM1" s="56"/>
      <c r="CN1" s="56"/>
      <c r="CO1" s="56"/>
      <c r="CP1" s="56"/>
      <c r="CQ1" s="56"/>
      <c r="CR1" s="56"/>
      <c r="CS1" s="56"/>
      <c r="CT1" s="56"/>
      <c r="CU1" s="56"/>
      <c r="CV1" s="56"/>
      <c r="CW1" s="56"/>
      <c r="CX1" s="56"/>
      <c r="CY1" s="56"/>
      <c r="CZ1" s="57" t="s">
        <v>56</v>
      </c>
      <c r="DA1" s="10"/>
      <c r="DB1" s="10"/>
      <c r="DC1" s="10"/>
      <c r="DD1" s="10"/>
      <c r="DE1" s="10"/>
      <c r="DF1" s="10"/>
      <c r="DG1" s="10"/>
      <c r="DH1" s="10"/>
      <c r="DI1" s="10"/>
    </row>
    <row r="2" spans="1:113" ht="21" customHeight="1" x14ac:dyDescent="0.3">
      <c r="A2" s="9"/>
      <c r="C2" s="12" t="s">
        <v>78</v>
      </c>
      <c r="BD2" s="9"/>
      <c r="BE2" s="52"/>
      <c r="BF2" s="105" t="s">
        <v>76</v>
      </c>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52"/>
      <c r="CF2" s="13"/>
      <c r="CG2" s="13"/>
      <c r="CH2" s="9"/>
      <c r="CI2" s="14"/>
      <c r="CJ2" s="14"/>
      <c r="CK2" s="14"/>
      <c r="CL2" s="14"/>
      <c r="CM2" s="14"/>
      <c r="CN2" s="14"/>
      <c r="CO2" s="14"/>
      <c r="CP2" s="14"/>
      <c r="CQ2" s="14"/>
      <c r="CR2" s="14"/>
      <c r="CS2" s="14"/>
      <c r="CT2" s="14"/>
      <c r="CU2" s="14"/>
      <c r="CV2" s="14"/>
      <c r="CW2" s="14"/>
      <c r="CX2" s="14"/>
      <c r="CY2" s="14"/>
      <c r="CZ2" s="18" t="s">
        <v>0</v>
      </c>
      <c r="DA2" s="10"/>
      <c r="DB2" s="10"/>
      <c r="DC2" s="10"/>
      <c r="DD2" s="10"/>
      <c r="DE2" s="10"/>
      <c r="DF2" s="10"/>
      <c r="DG2" s="10"/>
      <c r="DH2" s="10"/>
      <c r="DI2" s="10"/>
    </row>
    <row r="3" spans="1:113" ht="15" customHeight="1" x14ac:dyDescent="0.25">
      <c r="A3" s="9"/>
      <c r="BD3" s="9"/>
      <c r="BE3" s="52"/>
      <c r="BF3" s="103" t="s">
        <v>102</v>
      </c>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3"/>
      <c r="CH3" s="9"/>
      <c r="CI3" s="14"/>
      <c r="CJ3" s="14"/>
      <c r="CK3" s="14"/>
      <c r="CL3" s="14"/>
      <c r="CM3" s="14"/>
      <c r="CN3" s="14"/>
      <c r="CO3" s="58" t="s">
        <v>55</v>
      </c>
      <c r="CP3" s="14" t="str">
        <f>+CO3</f>
        <v>Välj organisation</v>
      </c>
      <c r="CQ3" s="14"/>
      <c r="CR3" s="14"/>
      <c r="CS3" s="14"/>
      <c r="CT3" s="14"/>
      <c r="CU3" s="14"/>
      <c r="CV3" s="14"/>
      <c r="CW3" s="14"/>
      <c r="CX3" s="14"/>
      <c r="CY3" s="18"/>
      <c r="CZ3" s="18" t="s">
        <v>2</v>
      </c>
      <c r="DA3" s="10"/>
      <c r="DB3" s="10"/>
      <c r="DC3" s="10"/>
      <c r="DD3" s="10"/>
      <c r="DE3" s="10"/>
      <c r="DF3" s="10"/>
      <c r="DG3" s="10"/>
      <c r="DH3" s="10"/>
      <c r="DI3" s="10"/>
    </row>
    <row r="4" spans="1:113" ht="49.5" customHeight="1" x14ac:dyDescent="0.25">
      <c r="A4" s="9"/>
      <c r="C4" s="15" t="s">
        <v>67</v>
      </c>
      <c r="D4" s="16"/>
      <c r="E4" s="16"/>
      <c r="F4" s="16"/>
      <c r="G4" s="16"/>
      <c r="H4" s="16"/>
      <c r="I4" s="16"/>
      <c r="J4" s="16"/>
      <c r="K4" s="16"/>
      <c r="L4" s="16"/>
      <c r="M4" s="16"/>
      <c r="N4" s="16"/>
      <c r="BD4" s="9"/>
      <c r="BE4" s="52"/>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3"/>
      <c r="CH4" s="9"/>
      <c r="CI4" s="14"/>
      <c r="CJ4" s="14"/>
      <c r="CK4" s="14"/>
      <c r="CL4" s="14"/>
      <c r="CM4" s="14">
        <v>1</v>
      </c>
      <c r="CN4" s="14"/>
      <c r="CO4" s="58" t="s">
        <v>99</v>
      </c>
      <c r="CP4" s="14" t="s">
        <v>96</v>
      </c>
      <c r="CQ4" s="14"/>
      <c r="CR4" s="14"/>
      <c r="CS4" s="14"/>
      <c r="CT4" s="14"/>
      <c r="CU4" s="14"/>
      <c r="CV4" s="14"/>
      <c r="CW4" s="14"/>
      <c r="CX4" s="14"/>
      <c r="CY4" s="18"/>
      <c r="CZ4" s="18" t="s">
        <v>100</v>
      </c>
      <c r="DA4" s="10"/>
      <c r="DB4" s="10"/>
      <c r="DC4" s="10"/>
      <c r="DD4" s="10"/>
      <c r="DE4" s="10"/>
      <c r="DF4" s="10"/>
      <c r="DG4" s="10"/>
      <c r="DH4" s="10"/>
      <c r="DI4" s="10"/>
    </row>
    <row r="5" spans="1:113" ht="49.5" customHeight="1" x14ac:dyDescent="0.25">
      <c r="A5" s="9"/>
      <c r="C5" s="15"/>
      <c r="D5" s="16"/>
      <c r="E5" s="16"/>
      <c r="F5" s="16"/>
      <c r="G5" s="16"/>
      <c r="H5" s="16"/>
      <c r="I5" s="16"/>
      <c r="J5" s="16"/>
      <c r="K5" s="16"/>
      <c r="L5" s="16"/>
      <c r="M5" s="16"/>
      <c r="N5" s="16"/>
      <c r="BD5" s="9"/>
      <c r="BE5" s="52"/>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3"/>
      <c r="CH5" s="9"/>
      <c r="CI5" s="14"/>
      <c r="CJ5" s="14"/>
      <c r="CK5" s="14"/>
      <c r="CL5" s="14"/>
      <c r="CM5" s="14">
        <v>8</v>
      </c>
      <c r="CN5" s="14"/>
      <c r="CO5" s="58" t="s">
        <v>109</v>
      </c>
      <c r="CP5" s="14" t="s">
        <v>110</v>
      </c>
      <c r="CQ5" s="14"/>
      <c r="CR5" s="14"/>
      <c r="CS5" s="14"/>
      <c r="CT5" s="14"/>
      <c r="CU5" s="14"/>
      <c r="CV5" s="14"/>
      <c r="CW5" s="14"/>
      <c r="CX5" s="14"/>
      <c r="CY5" s="18"/>
      <c r="CZ5" s="18" t="s">
        <v>5</v>
      </c>
      <c r="DA5" s="10"/>
      <c r="DB5" s="10"/>
      <c r="DC5" s="10"/>
      <c r="DD5" s="10"/>
      <c r="DE5" s="10"/>
      <c r="DF5" s="10"/>
      <c r="DG5" s="10"/>
      <c r="DH5" s="10"/>
      <c r="DI5" s="10"/>
    </row>
    <row r="6" spans="1:113" ht="49.5" customHeight="1" x14ac:dyDescent="0.25">
      <c r="A6" s="9"/>
      <c r="C6" s="96" t="s">
        <v>68</v>
      </c>
      <c r="D6" s="96"/>
      <c r="E6" s="96"/>
      <c r="F6" s="96"/>
      <c r="G6" s="96"/>
      <c r="H6" s="96"/>
      <c r="I6" s="96"/>
      <c r="J6" s="96"/>
      <c r="K6" s="96"/>
      <c r="L6" s="96"/>
      <c r="M6" s="96"/>
      <c r="N6" s="96"/>
      <c r="O6" s="96"/>
      <c r="BA6" s="11" t="s">
        <v>64</v>
      </c>
      <c r="BD6" s="9"/>
      <c r="BE6" s="52"/>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3"/>
      <c r="CH6" s="9"/>
      <c r="CI6" s="14"/>
      <c r="CJ6" s="14"/>
      <c r="CK6" s="14"/>
      <c r="CL6" s="14"/>
      <c r="CM6" s="18">
        <v>1</v>
      </c>
      <c r="CN6" s="14"/>
      <c r="CO6" s="58" t="s">
        <v>54</v>
      </c>
      <c r="CP6" s="14" t="s">
        <v>91</v>
      </c>
      <c r="CQ6" s="14"/>
      <c r="CR6" s="14"/>
      <c r="CS6" s="14"/>
      <c r="CT6" s="14"/>
      <c r="CU6" s="14"/>
      <c r="CV6" s="14"/>
      <c r="CW6" s="14"/>
      <c r="CX6" s="14"/>
      <c r="CY6" s="18"/>
      <c r="CZ6" s="18" t="s">
        <v>3</v>
      </c>
      <c r="DA6" s="10"/>
      <c r="DB6" s="10"/>
      <c r="DC6" s="10"/>
      <c r="DD6" s="10"/>
      <c r="DE6" s="10"/>
      <c r="DF6" s="10"/>
      <c r="DG6" s="10"/>
      <c r="DH6" s="10"/>
      <c r="DI6" s="10"/>
    </row>
    <row r="7" spans="1:113" ht="30" customHeight="1" x14ac:dyDescent="0.4">
      <c r="A7" s="9"/>
      <c r="C7" s="96" t="s">
        <v>97</v>
      </c>
      <c r="D7" s="96"/>
      <c r="E7" s="96"/>
      <c r="F7" s="96"/>
      <c r="G7" s="96"/>
      <c r="H7" s="96"/>
      <c r="I7" s="96"/>
      <c r="J7" s="96"/>
      <c r="K7" s="96"/>
      <c r="L7" s="96"/>
      <c r="M7" s="96"/>
      <c r="N7" s="96"/>
      <c r="O7" s="96"/>
      <c r="P7" s="98"/>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100"/>
      <c r="BA7" s="69"/>
      <c r="BD7" s="9"/>
      <c r="BE7" s="52"/>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3"/>
      <c r="CH7" s="9"/>
      <c r="CI7" s="14"/>
      <c r="CJ7" s="14"/>
      <c r="CK7" s="14"/>
      <c r="CL7" s="14"/>
      <c r="CM7" s="18">
        <v>3</v>
      </c>
      <c r="CN7" s="14"/>
      <c r="CO7" s="18"/>
      <c r="CP7" s="18"/>
      <c r="CQ7" s="14"/>
      <c r="CR7" s="14"/>
      <c r="CS7" s="14"/>
      <c r="CT7" s="14"/>
      <c r="CU7" s="14"/>
      <c r="CV7" s="14"/>
      <c r="CW7" s="14"/>
      <c r="CX7" s="14"/>
      <c r="CY7" s="18"/>
      <c r="CZ7" s="18" t="s">
        <v>16</v>
      </c>
      <c r="DA7" s="10"/>
      <c r="DB7" s="10"/>
      <c r="DC7" s="10"/>
      <c r="DD7" s="10"/>
      <c r="DE7" s="10"/>
      <c r="DF7" s="10"/>
      <c r="DG7" s="10"/>
      <c r="DH7" s="10"/>
      <c r="DI7" s="10"/>
    </row>
    <row r="8" spans="1:113" ht="172.15" customHeight="1" x14ac:dyDescent="0.25">
      <c r="A8" s="9"/>
      <c r="C8" s="17"/>
      <c r="BD8" s="9"/>
      <c r="BE8" s="52"/>
      <c r="BF8" s="104"/>
      <c r="BG8" s="104"/>
      <c r="BH8" s="104"/>
      <c r="BI8" s="104"/>
      <c r="BJ8" s="104"/>
      <c r="BK8" s="104"/>
      <c r="BL8" s="104"/>
      <c r="BM8" s="104"/>
      <c r="BN8" s="104"/>
      <c r="BO8" s="104"/>
      <c r="BP8" s="104"/>
      <c r="BQ8" s="104"/>
      <c r="BR8" s="104"/>
      <c r="BS8" s="104"/>
      <c r="BT8" s="104"/>
      <c r="BU8" s="104"/>
      <c r="BV8" s="104"/>
      <c r="BW8" s="104"/>
      <c r="BX8" s="104"/>
      <c r="BY8" s="104"/>
      <c r="BZ8" s="104"/>
      <c r="CA8" s="104"/>
      <c r="CB8" s="104"/>
      <c r="CC8" s="104"/>
      <c r="CD8" s="104"/>
      <c r="CE8" s="104"/>
      <c r="CF8" s="104"/>
      <c r="CG8" s="13"/>
      <c r="CH8" s="9"/>
      <c r="CI8" s="14"/>
      <c r="CJ8" s="14"/>
      <c r="CK8" s="14"/>
      <c r="CL8" s="14"/>
      <c r="CM8" s="18" t="str">
        <f>INDEX(Projekt!C1:C113,CM5)</f>
        <v>XX004530</v>
      </c>
      <c r="CN8" s="14"/>
      <c r="CO8" s="14"/>
      <c r="CP8" s="14"/>
      <c r="CQ8" s="14"/>
      <c r="CR8" s="14"/>
      <c r="CS8" s="14"/>
      <c r="CT8" s="14"/>
      <c r="CU8" s="14"/>
      <c r="CV8" s="14"/>
      <c r="CW8" s="14"/>
      <c r="CX8" s="14"/>
      <c r="CY8" s="18"/>
      <c r="CZ8" s="18" t="s">
        <v>7</v>
      </c>
      <c r="DA8" s="10"/>
      <c r="DB8" s="10"/>
      <c r="DC8" s="10"/>
      <c r="DD8" s="10"/>
      <c r="DE8" s="10"/>
      <c r="DF8" s="10"/>
      <c r="DG8" s="10"/>
      <c r="DH8" s="10"/>
      <c r="DI8" s="10"/>
    </row>
    <row r="9" spans="1:113" x14ac:dyDescent="0.2">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2"/>
      <c r="CH9" s="9"/>
      <c r="CI9" s="14"/>
      <c r="CJ9" s="14"/>
      <c r="CK9" s="14"/>
      <c r="CL9" s="14"/>
      <c r="CM9" s="18">
        <v>2</v>
      </c>
      <c r="CN9" s="14"/>
      <c r="CO9" s="14"/>
      <c r="CP9" s="14"/>
      <c r="CQ9" s="14"/>
      <c r="CR9" s="14"/>
      <c r="CS9" s="14"/>
      <c r="CT9" s="14"/>
      <c r="CU9" s="14"/>
      <c r="CV9" s="14"/>
      <c r="CW9" s="14"/>
      <c r="CX9" s="14"/>
      <c r="CY9" s="18"/>
      <c r="CZ9" s="18" t="s">
        <v>9</v>
      </c>
      <c r="DA9" s="10"/>
      <c r="DB9" s="10"/>
      <c r="DC9" s="10"/>
      <c r="DD9" s="10"/>
      <c r="DE9" s="10"/>
      <c r="DF9" s="10"/>
      <c r="DG9" s="10"/>
      <c r="DH9" s="10"/>
      <c r="DI9" s="10"/>
    </row>
    <row r="10" spans="1:113" x14ac:dyDescent="0.2">
      <c r="A10" s="9"/>
      <c r="CH10" s="9"/>
      <c r="CI10" s="14"/>
      <c r="CJ10" s="14"/>
      <c r="CK10" s="14"/>
      <c r="CL10" s="14"/>
      <c r="CM10" s="18"/>
      <c r="CN10" s="14"/>
      <c r="CO10" s="14"/>
      <c r="CP10" s="14"/>
      <c r="CQ10" s="14"/>
      <c r="CR10" s="14"/>
      <c r="CS10" s="14"/>
      <c r="CT10" s="14"/>
      <c r="CU10" s="14"/>
      <c r="CV10" s="14"/>
      <c r="CW10" s="14"/>
      <c r="CX10" s="14"/>
      <c r="CY10" s="14"/>
      <c r="CZ10" s="18" t="s">
        <v>10</v>
      </c>
      <c r="DA10" s="10"/>
      <c r="DB10" s="10"/>
      <c r="DC10" s="10"/>
      <c r="DD10" s="10"/>
      <c r="DE10" s="10"/>
      <c r="DF10" s="10"/>
      <c r="DG10" s="10"/>
      <c r="DH10" s="10"/>
      <c r="DI10" s="10"/>
    </row>
    <row r="11" spans="1:113" ht="27.75" x14ac:dyDescent="0.4">
      <c r="A11" s="9"/>
      <c r="D11" s="78"/>
      <c r="E11" s="78"/>
      <c r="F11" s="78"/>
      <c r="G11" s="78"/>
      <c r="H11" s="78"/>
      <c r="I11" s="78"/>
      <c r="J11" s="78"/>
      <c r="K11" s="78" t="s">
        <v>58</v>
      </c>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F11" s="107" t="str">
        <f>+CM8</f>
        <v>XX004530</v>
      </c>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9"/>
      <c r="CH11" s="9"/>
      <c r="CI11" s="14"/>
      <c r="CJ11" s="14"/>
      <c r="CK11" s="14"/>
      <c r="CL11" s="14"/>
      <c r="CM11" s="14" t="str">
        <f>INDEX(CZ1:CZ56,CM9)</f>
        <v>SEK</v>
      </c>
      <c r="CN11" s="14"/>
      <c r="CO11" s="14"/>
      <c r="CP11" s="14"/>
      <c r="CQ11" s="14"/>
      <c r="CR11" s="14"/>
      <c r="CS11" s="14"/>
      <c r="CT11" s="18"/>
      <c r="CU11" s="14"/>
      <c r="CV11" s="14"/>
      <c r="CW11" s="14"/>
      <c r="CX11" s="14"/>
      <c r="CY11" s="14"/>
      <c r="CZ11" s="18" t="s">
        <v>8</v>
      </c>
      <c r="DA11" s="10"/>
      <c r="DB11" s="10"/>
      <c r="DC11" s="10"/>
      <c r="DD11" s="10"/>
      <c r="DE11" s="10"/>
      <c r="DF11" s="10"/>
      <c r="DG11" s="10"/>
      <c r="DH11" s="10"/>
      <c r="DI11" s="10"/>
    </row>
    <row r="12" spans="1:113" ht="33" x14ac:dyDescent="0.45">
      <c r="A12" s="9"/>
      <c r="D12" s="79"/>
      <c r="E12" s="79"/>
      <c r="F12" s="79"/>
      <c r="G12" s="79"/>
      <c r="H12" s="79"/>
      <c r="I12" s="79"/>
      <c r="J12" s="79"/>
      <c r="K12" s="79" t="s">
        <v>111</v>
      </c>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H12" s="9"/>
      <c r="CI12" s="14"/>
      <c r="CJ12" s="14"/>
      <c r="CK12" s="14"/>
      <c r="CL12" s="14"/>
      <c r="CM12" s="14" t="str">
        <f>INDEX(CO3:CO6,CM7)</f>
        <v>Stiftelsen Scouternas folkhögskola</v>
      </c>
      <c r="CN12" s="14"/>
      <c r="CO12" s="14"/>
      <c r="CP12" s="14"/>
      <c r="CQ12" s="14"/>
      <c r="CR12" s="14"/>
      <c r="CS12" s="14"/>
      <c r="CT12" s="14"/>
      <c r="CU12" s="14"/>
      <c r="CV12" s="14"/>
      <c r="CW12" s="14"/>
      <c r="CX12" s="14"/>
      <c r="CY12" s="14"/>
      <c r="CZ12" s="18" t="s">
        <v>24</v>
      </c>
      <c r="DA12" s="10"/>
      <c r="DB12" s="10"/>
      <c r="DC12" s="10"/>
      <c r="DD12" s="10"/>
      <c r="DE12" s="10"/>
      <c r="DF12" s="10"/>
      <c r="DG12" s="10"/>
      <c r="DH12" s="10"/>
      <c r="DI12" s="10"/>
    </row>
    <row r="13" spans="1:113" ht="18" x14ac:dyDescent="0.25">
      <c r="A13" s="9"/>
      <c r="C13" s="20"/>
      <c r="AV13" s="19"/>
      <c r="AW13" s="19"/>
      <c r="AX13" s="19"/>
      <c r="AY13" s="19"/>
      <c r="AZ13" s="19"/>
      <c r="BA13" s="19"/>
      <c r="BB13" s="19"/>
      <c r="BC13" s="19"/>
      <c r="BD13" s="19"/>
      <c r="BE13" s="19"/>
      <c r="BF13" s="8" t="s">
        <v>87</v>
      </c>
      <c r="BG13" s="8"/>
      <c r="BH13" s="8"/>
      <c r="BI13" s="8"/>
      <c r="BJ13" s="8"/>
      <c r="BK13" s="8"/>
      <c r="BL13" s="8"/>
      <c r="BM13" s="8"/>
      <c r="BN13" s="8"/>
      <c r="BO13" s="8"/>
      <c r="BP13" s="8"/>
      <c r="BQ13" s="108">
        <f ca="1">TODAY()</f>
        <v>44620</v>
      </c>
      <c r="BR13" s="108"/>
      <c r="BS13" s="108"/>
      <c r="BT13" s="108"/>
      <c r="BU13" s="108"/>
      <c r="BV13" s="108"/>
      <c r="BW13" s="108"/>
      <c r="BX13" s="108"/>
      <c r="BY13" s="108"/>
      <c r="BZ13" s="108"/>
      <c r="CA13" s="108"/>
      <c r="CB13" s="108"/>
      <c r="CC13" s="108"/>
      <c r="CD13" s="108"/>
      <c r="CE13" s="108"/>
      <c r="CF13" s="108"/>
      <c r="CH13" s="9"/>
      <c r="CI13" s="14"/>
      <c r="CJ13" s="14"/>
      <c r="CK13" s="14"/>
      <c r="CL13" s="14"/>
      <c r="CM13" s="14" t="str">
        <f>INDEX(CP3:CP6,CM7)</f>
        <v>Stiftelsen Scouternas folkhögskola - FE 555, 751 75 Uppsala</v>
      </c>
      <c r="CN13" s="14"/>
      <c r="CO13" s="14"/>
      <c r="CP13" s="14"/>
      <c r="CQ13" s="14"/>
      <c r="CR13" s="14"/>
      <c r="CS13" s="14"/>
      <c r="CT13" s="14"/>
      <c r="CU13" s="14"/>
      <c r="CV13" s="14"/>
      <c r="CW13" s="14"/>
      <c r="CX13" s="14"/>
      <c r="CY13" s="14"/>
      <c r="CZ13" s="18" t="s">
        <v>38</v>
      </c>
      <c r="DA13" s="10"/>
      <c r="DB13" s="10"/>
      <c r="DC13" s="10"/>
      <c r="DD13" s="10"/>
      <c r="DE13" s="10"/>
      <c r="DF13" s="10"/>
      <c r="DG13" s="10"/>
      <c r="DH13" s="10"/>
      <c r="DI13" s="10"/>
    </row>
    <row r="14" spans="1:113" ht="18" x14ac:dyDescent="0.2">
      <c r="A14" s="9"/>
      <c r="AV14" s="19"/>
      <c r="AW14" s="21"/>
      <c r="AX14" s="21"/>
      <c r="AY14" s="21"/>
      <c r="AZ14" s="21"/>
      <c r="BA14" s="21"/>
      <c r="BB14" s="21"/>
      <c r="BC14" s="21"/>
      <c r="BD14" s="21"/>
      <c r="BE14" s="21"/>
      <c r="BF14" s="21"/>
      <c r="BG14" s="21"/>
      <c r="BH14" s="21"/>
      <c r="BI14" s="21"/>
      <c r="BJ14" s="21"/>
      <c r="BK14" s="21"/>
      <c r="BL14" s="21"/>
      <c r="BM14" s="21"/>
      <c r="BN14" s="21"/>
      <c r="CH14" s="9"/>
      <c r="CI14" s="14"/>
      <c r="CJ14" s="14"/>
      <c r="CK14" s="14"/>
      <c r="CL14" s="14"/>
      <c r="CM14" s="14"/>
      <c r="CN14" s="14"/>
      <c r="CO14" s="14"/>
      <c r="CP14" s="14"/>
      <c r="CQ14" s="14"/>
      <c r="CR14" s="14"/>
      <c r="CS14" s="14"/>
      <c r="CT14" s="14"/>
      <c r="CU14" s="14"/>
      <c r="CV14" s="14"/>
      <c r="CW14" s="14"/>
      <c r="CX14" s="14"/>
      <c r="CY14" s="14"/>
      <c r="CZ14" s="18" t="s">
        <v>11</v>
      </c>
      <c r="DA14" s="10"/>
      <c r="DB14" s="10"/>
      <c r="DC14" s="10"/>
      <c r="DD14" s="10"/>
      <c r="DE14" s="10"/>
      <c r="DF14" s="10"/>
      <c r="DG14" s="10"/>
      <c r="DH14" s="10"/>
      <c r="DI14" s="10"/>
    </row>
    <row r="15" spans="1:113" ht="18" customHeight="1" x14ac:dyDescent="0.2">
      <c r="A15" s="9"/>
      <c r="BG15" s="54"/>
      <c r="BH15" s="54"/>
      <c r="BI15" s="54"/>
      <c r="BJ15" s="55" t="s">
        <v>95</v>
      </c>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H15" s="9"/>
      <c r="CI15" s="14"/>
      <c r="CJ15" s="14"/>
      <c r="CK15" s="14"/>
      <c r="CL15" s="14"/>
      <c r="CM15" s="14"/>
      <c r="CN15" s="14"/>
      <c r="CO15" s="14"/>
      <c r="CP15" s="14"/>
      <c r="CQ15" s="14"/>
      <c r="CR15" s="14"/>
      <c r="CS15" s="14"/>
      <c r="CT15" s="14"/>
      <c r="CU15" s="14"/>
      <c r="CV15" s="14"/>
      <c r="CW15" s="14"/>
      <c r="CX15" s="14"/>
      <c r="CY15" s="14"/>
      <c r="CZ15" s="18" t="s">
        <v>26</v>
      </c>
      <c r="DA15" s="10"/>
      <c r="DB15" s="10"/>
      <c r="DC15" s="10"/>
      <c r="DD15" s="10"/>
      <c r="DE15" s="10"/>
      <c r="DF15" s="10"/>
      <c r="DG15" s="10"/>
      <c r="DH15" s="10"/>
      <c r="DI15" s="10"/>
    </row>
    <row r="16" spans="1:113" x14ac:dyDescent="0.2">
      <c r="A16" s="9"/>
      <c r="BD16" s="22"/>
      <c r="BE16" s="23"/>
      <c r="BF16" s="23"/>
      <c r="BG16" s="23"/>
      <c r="BH16" s="23"/>
      <c r="BI16" s="23"/>
      <c r="BJ16" s="23"/>
      <c r="BK16" s="89" t="s">
        <v>49</v>
      </c>
      <c r="BL16" s="89"/>
      <c r="BM16" s="89"/>
      <c r="BN16" s="89"/>
      <c r="BO16" s="89"/>
      <c r="BP16" s="89"/>
      <c r="BQ16" s="89"/>
      <c r="BR16" s="89"/>
      <c r="BS16" s="89"/>
      <c r="BT16" s="89"/>
      <c r="BU16" s="89"/>
      <c r="BV16" s="89"/>
      <c r="BW16" s="89"/>
      <c r="BX16" s="89"/>
      <c r="BY16" s="89"/>
      <c r="BZ16" s="89"/>
      <c r="CA16" s="89"/>
      <c r="CB16" s="89"/>
      <c r="CC16" s="89"/>
      <c r="CD16" s="89"/>
      <c r="CE16" s="89"/>
      <c r="CF16" s="89"/>
      <c r="CH16" s="9"/>
      <c r="CI16" s="14"/>
      <c r="CJ16" s="14"/>
      <c r="CK16" s="14"/>
      <c r="CL16" s="14"/>
      <c r="CM16" s="14"/>
      <c r="CN16" s="14"/>
      <c r="CO16" s="14"/>
      <c r="CP16" s="14"/>
      <c r="CQ16" s="14"/>
      <c r="CR16" s="14"/>
      <c r="CS16" s="14"/>
      <c r="CT16" s="14"/>
      <c r="CU16" s="14"/>
      <c r="CV16" s="14"/>
      <c r="CW16" s="14"/>
      <c r="CX16" s="14"/>
      <c r="CY16" s="14"/>
      <c r="CZ16" s="18" t="s">
        <v>44</v>
      </c>
      <c r="DA16" s="10"/>
      <c r="DB16" s="10"/>
      <c r="DC16" s="10"/>
      <c r="DD16" s="10"/>
      <c r="DE16" s="10"/>
      <c r="DF16" s="10"/>
      <c r="DG16" s="10"/>
      <c r="DH16" s="10"/>
      <c r="DI16" s="10"/>
    </row>
    <row r="17" spans="1:113" x14ac:dyDescent="0.2">
      <c r="A17" s="9"/>
      <c r="BD17" s="22"/>
      <c r="BE17" s="23"/>
      <c r="BF17" s="23"/>
      <c r="BG17" s="23"/>
      <c r="BH17" s="23"/>
      <c r="BI17" s="23"/>
      <c r="BJ17" s="23"/>
      <c r="BK17" s="23"/>
      <c r="BL17" s="23"/>
      <c r="BM17" s="23"/>
      <c r="BN17" s="23"/>
      <c r="BO17" s="23"/>
      <c r="BP17" s="23"/>
      <c r="CH17" s="9"/>
      <c r="CI17" s="14"/>
      <c r="CJ17" s="14"/>
      <c r="CK17" s="14"/>
      <c r="CL17" s="14"/>
      <c r="CM17" s="14"/>
      <c r="CN17" s="14"/>
      <c r="CO17" s="14"/>
      <c r="CP17" s="14"/>
      <c r="CQ17" s="14"/>
      <c r="CR17" s="14"/>
      <c r="CS17" s="14"/>
      <c r="CT17" s="14"/>
      <c r="CU17" s="14"/>
      <c r="CV17" s="14"/>
      <c r="CW17" s="14"/>
      <c r="CX17" s="14"/>
      <c r="CY17" s="14"/>
      <c r="CZ17" s="18" t="s">
        <v>12</v>
      </c>
      <c r="DA17" s="10"/>
      <c r="DB17" s="10"/>
      <c r="DC17" s="10"/>
      <c r="DD17" s="10"/>
      <c r="DE17" s="10"/>
      <c r="DF17" s="10"/>
      <c r="DG17" s="10"/>
      <c r="DH17" s="10"/>
      <c r="DI17" s="10"/>
    </row>
    <row r="18" spans="1:113" ht="25.5" customHeight="1" x14ac:dyDescent="0.2">
      <c r="A18" s="9"/>
      <c r="J18" s="3" t="s">
        <v>83</v>
      </c>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D18" s="22"/>
      <c r="BE18" s="23"/>
      <c r="BJ18" s="5" t="s">
        <v>80</v>
      </c>
      <c r="BK18" s="93"/>
      <c r="BL18" s="93"/>
      <c r="BM18" s="93"/>
      <c r="BN18" s="93"/>
      <c r="BO18" s="93"/>
      <c r="BP18" s="93"/>
      <c r="BQ18" s="93"/>
      <c r="BR18" s="93"/>
      <c r="BS18" s="93"/>
      <c r="BT18" s="93"/>
      <c r="BU18" s="93"/>
      <c r="BV18" s="93"/>
      <c r="BW18" s="93"/>
      <c r="BX18" s="93"/>
      <c r="BY18" s="93"/>
      <c r="BZ18" s="93"/>
      <c r="CA18" s="93"/>
      <c r="CB18" s="93"/>
      <c r="CC18" s="93"/>
      <c r="CD18" s="93"/>
      <c r="CE18" s="93"/>
      <c r="CF18" s="93"/>
      <c r="CH18" s="9"/>
      <c r="CI18" s="14"/>
      <c r="CJ18" s="14"/>
      <c r="CK18" s="14"/>
      <c r="CL18" s="14"/>
      <c r="CM18" s="14"/>
      <c r="CN18" s="14"/>
      <c r="CO18" s="14"/>
      <c r="CP18" s="14"/>
      <c r="CQ18" s="14"/>
      <c r="CR18" s="14"/>
      <c r="CS18" s="14"/>
      <c r="CT18" s="14"/>
      <c r="CU18" s="14"/>
      <c r="CV18" s="14"/>
      <c r="CW18" s="14"/>
      <c r="CX18" s="14"/>
      <c r="CY18" s="14"/>
      <c r="CZ18" s="18" t="s">
        <v>13</v>
      </c>
      <c r="DA18" s="10"/>
      <c r="DB18" s="10"/>
      <c r="DC18" s="10"/>
      <c r="DD18" s="10"/>
      <c r="DE18" s="10"/>
      <c r="DF18" s="10"/>
      <c r="DG18" s="10"/>
      <c r="DH18" s="10"/>
      <c r="DI18" s="10"/>
    </row>
    <row r="19" spans="1:113" ht="25.5" customHeight="1" x14ac:dyDescent="0.2">
      <c r="A19" s="9"/>
      <c r="J19" s="3" t="s">
        <v>84</v>
      </c>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D19" s="22"/>
      <c r="BE19" s="23"/>
      <c r="BF19" s="23"/>
      <c r="BG19" s="23"/>
      <c r="BI19" s="7"/>
      <c r="BJ19" s="5" t="s">
        <v>92</v>
      </c>
      <c r="BK19" s="93"/>
      <c r="BL19" s="93"/>
      <c r="BM19" s="93"/>
      <c r="BN19" s="93"/>
      <c r="BO19" s="93"/>
      <c r="BP19" s="93"/>
      <c r="BQ19" s="93"/>
      <c r="BR19" s="93"/>
      <c r="BS19" s="93"/>
      <c r="BT19" s="93"/>
      <c r="BU19" s="93"/>
      <c r="BV19" s="93"/>
      <c r="BW19" s="93"/>
      <c r="BX19" s="93"/>
      <c r="BY19" s="93"/>
      <c r="BZ19" s="93"/>
      <c r="CA19" s="93"/>
      <c r="CB19" s="93"/>
      <c r="CC19" s="93"/>
      <c r="CD19" s="93"/>
      <c r="CE19" s="93"/>
      <c r="CF19" s="93"/>
      <c r="CH19" s="9"/>
      <c r="CI19" s="14"/>
      <c r="CJ19" s="14"/>
      <c r="CK19" s="14"/>
      <c r="CL19" s="14"/>
      <c r="CM19" s="14"/>
      <c r="CN19" s="14"/>
      <c r="CO19" s="14"/>
      <c r="CP19" s="14"/>
      <c r="CQ19" s="14"/>
      <c r="CR19" s="14"/>
      <c r="CS19" s="14"/>
      <c r="CT19" s="14"/>
      <c r="CU19" s="14"/>
      <c r="CV19" s="14"/>
      <c r="CW19" s="14"/>
      <c r="CX19" s="14"/>
      <c r="CY19" s="14"/>
      <c r="CZ19" s="18" t="s">
        <v>14</v>
      </c>
      <c r="DA19" s="10"/>
      <c r="DB19" s="10"/>
      <c r="DC19" s="10"/>
      <c r="DD19" s="10"/>
      <c r="DE19" s="10"/>
      <c r="DF19" s="10"/>
      <c r="DG19" s="10"/>
      <c r="DH19" s="10"/>
      <c r="DI19" s="10"/>
    </row>
    <row r="20" spans="1:113" ht="25.5" customHeight="1" x14ac:dyDescent="0.2">
      <c r="A20" s="9"/>
      <c r="C20" s="4"/>
      <c r="J20" s="24"/>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D20" s="22"/>
      <c r="BE20" s="23"/>
      <c r="BF20" s="23"/>
      <c r="BG20" s="23"/>
      <c r="BH20" s="23"/>
      <c r="BI20" s="23"/>
      <c r="BJ20" s="3" t="s">
        <v>81</v>
      </c>
      <c r="BK20" s="93"/>
      <c r="BL20" s="93"/>
      <c r="BM20" s="93"/>
      <c r="BN20" s="93"/>
      <c r="BO20" s="93"/>
      <c r="BP20" s="93"/>
      <c r="BQ20" s="93"/>
      <c r="BR20" s="93"/>
      <c r="BS20" s="93"/>
      <c r="BT20" s="93"/>
      <c r="BU20" s="93"/>
      <c r="BV20" s="93"/>
      <c r="BW20" s="93"/>
      <c r="BX20" s="93"/>
      <c r="BY20" s="93"/>
      <c r="BZ20" s="93"/>
      <c r="CA20" s="93"/>
      <c r="CB20" s="93"/>
      <c r="CC20" s="93"/>
      <c r="CD20" s="93"/>
      <c r="CE20" s="93"/>
      <c r="CF20" s="93"/>
      <c r="CH20" s="9"/>
      <c r="CI20" s="14"/>
      <c r="CJ20" s="14"/>
      <c r="CK20" s="14"/>
      <c r="CL20" s="14"/>
      <c r="CM20" s="14"/>
      <c r="CN20" s="14"/>
      <c r="CO20" s="14"/>
      <c r="CP20" s="14"/>
      <c r="CQ20" s="14"/>
      <c r="CR20" s="14"/>
      <c r="CS20" s="14"/>
      <c r="CT20" s="14"/>
      <c r="CU20" s="14"/>
      <c r="CV20" s="14"/>
      <c r="CW20" s="14"/>
      <c r="CX20" s="14"/>
      <c r="CY20" s="14"/>
      <c r="CZ20" s="18" t="s">
        <v>4</v>
      </c>
      <c r="DA20" s="10"/>
      <c r="DB20" s="10"/>
      <c r="DC20" s="10"/>
      <c r="DD20" s="10"/>
      <c r="DE20" s="10"/>
      <c r="DF20" s="10"/>
      <c r="DG20" s="10"/>
      <c r="DH20" s="10"/>
      <c r="DI20" s="10"/>
    </row>
    <row r="21" spans="1:113" ht="25.5" customHeight="1" x14ac:dyDescent="0.2">
      <c r="A21" s="9"/>
      <c r="J21" s="5" t="s">
        <v>85</v>
      </c>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J21" s="3" t="s">
        <v>93</v>
      </c>
      <c r="BK21" s="93"/>
      <c r="BL21" s="93"/>
      <c r="BM21" s="93"/>
      <c r="BN21" s="93"/>
      <c r="BO21" s="93"/>
      <c r="BP21" s="93"/>
      <c r="BQ21" s="93"/>
      <c r="BR21" s="93"/>
      <c r="BS21" s="93"/>
      <c r="BT21" s="93"/>
      <c r="BU21" s="93"/>
      <c r="BV21" s="93"/>
      <c r="BW21" s="93"/>
      <c r="BX21" s="93"/>
      <c r="BY21" s="93"/>
      <c r="BZ21" s="93"/>
      <c r="CA21" s="93"/>
      <c r="CB21" s="93"/>
      <c r="CC21" s="93"/>
      <c r="CD21" s="93"/>
      <c r="CE21" s="93"/>
      <c r="CF21" s="93"/>
      <c r="CH21" s="9"/>
      <c r="CI21" s="14"/>
      <c r="CJ21" s="14"/>
      <c r="CK21" s="14"/>
      <c r="CL21" s="14"/>
      <c r="CM21" s="14"/>
      <c r="CN21" s="14"/>
      <c r="CO21" s="59"/>
      <c r="CP21" s="14"/>
      <c r="CQ21" s="14"/>
      <c r="CR21" s="14"/>
      <c r="CS21" s="14"/>
      <c r="CT21" s="14"/>
      <c r="CU21" s="14"/>
      <c r="CV21" s="14"/>
      <c r="CW21" s="14"/>
      <c r="CX21" s="14"/>
      <c r="CY21" s="14"/>
      <c r="CZ21" s="18" t="s">
        <v>17</v>
      </c>
      <c r="DA21" s="10"/>
      <c r="DB21" s="10"/>
      <c r="DC21" s="10"/>
      <c r="DD21" s="10"/>
      <c r="DE21" s="10"/>
      <c r="DF21" s="10"/>
      <c r="DG21" s="10"/>
      <c r="DH21" s="10"/>
      <c r="DI21" s="10"/>
    </row>
    <row r="22" spans="1:113" ht="25.5" customHeight="1" x14ac:dyDescent="0.2">
      <c r="A22" s="9"/>
      <c r="J22" s="5" t="s">
        <v>59</v>
      </c>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D22" s="1"/>
      <c r="BE22" s="1"/>
      <c r="BF22" s="1"/>
      <c r="BG22" s="1"/>
      <c r="BH22" s="1"/>
      <c r="BI22" s="1"/>
      <c r="BJ22" s="3" t="s">
        <v>94</v>
      </c>
      <c r="BK22" s="93"/>
      <c r="BL22" s="93"/>
      <c r="BM22" s="93"/>
      <c r="BN22" s="93"/>
      <c r="BO22" s="93"/>
      <c r="BP22" s="93"/>
      <c r="BQ22" s="93"/>
      <c r="BR22" s="93"/>
      <c r="BS22" s="93"/>
      <c r="BT22" s="93"/>
      <c r="BU22" s="93"/>
      <c r="BV22" s="93"/>
      <c r="BW22" s="93"/>
      <c r="BX22" s="93"/>
      <c r="BY22" s="93"/>
      <c r="BZ22" s="93"/>
      <c r="CA22" s="93"/>
      <c r="CB22" s="93"/>
      <c r="CC22" s="93"/>
      <c r="CD22" s="93"/>
      <c r="CE22" s="93"/>
      <c r="CF22" s="93"/>
      <c r="CH22" s="9"/>
      <c r="CI22" s="14"/>
      <c r="CJ22" s="14"/>
      <c r="CK22" s="14"/>
      <c r="CL22" s="14"/>
      <c r="CM22" s="59"/>
      <c r="CN22" s="59"/>
      <c r="CO22" s="59"/>
      <c r="CP22" s="59"/>
      <c r="CQ22" s="14"/>
      <c r="CR22" s="14"/>
      <c r="CS22" s="14"/>
      <c r="CT22" s="14"/>
      <c r="CU22" s="14"/>
      <c r="CV22" s="14"/>
      <c r="CW22" s="14"/>
      <c r="CX22" s="14"/>
      <c r="CY22" s="14"/>
      <c r="CZ22" s="18" t="s">
        <v>28</v>
      </c>
      <c r="DA22" s="10"/>
      <c r="DB22" s="10"/>
      <c r="DC22" s="10"/>
      <c r="DD22" s="10"/>
      <c r="DE22" s="10"/>
      <c r="DF22" s="10"/>
      <c r="DG22" s="10"/>
      <c r="DH22" s="10"/>
      <c r="DI22" s="10"/>
    </row>
    <row r="23" spans="1:113" ht="25.5" customHeight="1" x14ac:dyDescent="0.2">
      <c r="A23" s="9"/>
      <c r="J23" s="3" t="s">
        <v>86</v>
      </c>
      <c r="K23" s="110"/>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E23" s="25"/>
      <c r="BF23" s="25"/>
      <c r="BJ23" s="3"/>
      <c r="BK23" s="93"/>
      <c r="BL23" s="93"/>
      <c r="BM23" s="93"/>
      <c r="BN23" s="93"/>
      <c r="BO23" s="93"/>
      <c r="BP23" s="93"/>
      <c r="BQ23" s="93"/>
      <c r="BR23" s="93"/>
      <c r="BS23" s="93"/>
      <c r="BT23" s="93"/>
      <c r="BU23" s="93"/>
      <c r="BV23" s="93"/>
      <c r="BW23" s="93"/>
      <c r="BX23" s="93"/>
      <c r="BY23" s="93"/>
      <c r="BZ23" s="93"/>
      <c r="CA23" s="93"/>
      <c r="CB23" s="93"/>
      <c r="CC23" s="93"/>
      <c r="CD23" s="93"/>
      <c r="CE23" s="93"/>
      <c r="CF23" s="93"/>
      <c r="CH23" s="9"/>
      <c r="CI23" s="14"/>
      <c r="CJ23" s="14"/>
      <c r="CK23" s="14"/>
      <c r="CL23" s="14"/>
      <c r="CM23" s="59"/>
      <c r="CN23" s="59"/>
      <c r="CO23" s="18"/>
      <c r="CP23" s="59"/>
      <c r="CQ23" s="14"/>
      <c r="CR23" s="14"/>
      <c r="CS23" s="14"/>
      <c r="CT23" s="18"/>
      <c r="CU23" s="14"/>
      <c r="CV23" s="14"/>
      <c r="CW23" s="14"/>
      <c r="CX23" s="14"/>
      <c r="CY23" s="14"/>
      <c r="CZ23" s="18" t="s">
        <v>47</v>
      </c>
      <c r="DA23" s="10"/>
      <c r="DB23" s="10"/>
      <c r="DC23" s="10"/>
      <c r="DD23" s="10"/>
      <c r="DE23" s="10"/>
      <c r="DF23" s="10"/>
      <c r="DG23" s="10"/>
      <c r="DH23" s="10"/>
      <c r="DI23" s="10"/>
    </row>
    <row r="24" spans="1:113" ht="25.5" customHeight="1" x14ac:dyDescent="0.2">
      <c r="A24" s="9"/>
      <c r="K24" s="109" t="s">
        <v>61</v>
      </c>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J24" s="3" t="s">
        <v>82</v>
      </c>
      <c r="BK24" s="93"/>
      <c r="BL24" s="93"/>
      <c r="BM24" s="93"/>
      <c r="BN24" s="93"/>
      <c r="BO24" s="93"/>
      <c r="BP24" s="93"/>
      <c r="BQ24" s="93"/>
      <c r="BR24" s="93"/>
      <c r="BS24" s="93"/>
      <c r="BT24" s="93"/>
      <c r="BU24" s="93"/>
      <c r="BV24" s="93"/>
      <c r="BW24" s="93"/>
      <c r="BX24" s="93"/>
      <c r="BY24" s="93"/>
      <c r="BZ24" s="93"/>
      <c r="CA24" s="93"/>
      <c r="CB24" s="93"/>
      <c r="CC24" s="93"/>
      <c r="CD24" s="93"/>
      <c r="CE24" s="93"/>
      <c r="CF24" s="93"/>
      <c r="CH24" s="9"/>
      <c r="CI24" s="14"/>
      <c r="CJ24" s="14"/>
      <c r="CK24" s="14"/>
      <c r="CL24" s="14"/>
      <c r="CM24" s="18"/>
      <c r="CN24" s="18"/>
      <c r="CO24" s="18"/>
      <c r="CP24" s="18"/>
      <c r="CQ24" s="59"/>
      <c r="CR24" s="59"/>
      <c r="CS24" s="59"/>
      <c r="CT24" s="59"/>
      <c r="CU24" s="59"/>
      <c r="CV24" s="59"/>
      <c r="CW24" s="59"/>
      <c r="CX24" s="59"/>
      <c r="CY24" s="59"/>
      <c r="CZ24" s="18" t="s">
        <v>19</v>
      </c>
      <c r="DA24" s="10"/>
      <c r="DB24" s="10"/>
      <c r="DC24" s="10"/>
      <c r="DD24" s="10"/>
      <c r="DE24" s="10"/>
      <c r="DF24" s="10"/>
      <c r="DG24" s="10"/>
    </row>
    <row r="25" spans="1:113" ht="27" customHeight="1" x14ac:dyDescent="0.2">
      <c r="A25" s="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26"/>
      <c r="CI25" s="18"/>
      <c r="CJ25" s="18"/>
      <c r="CK25" s="18"/>
      <c r="CL25" s="59"/>
      <c r="CM25" s="18"/>
      <c r="CN25" s="18"/>
      <c r="CO25" s="60"/>
      <c r="CP25" s="60"/>
      <c r="CQ25" s="59"/>
      <c r="CR25" s="59"/>
      <c r="CS25" s="59"/>
      <c r="CT25" s="59"/>
      <c r="CU25" s="59"/>
      <c r="CV25" s="59"/>
      <c r="CW25" s="59"/>
      <c r="CX25" s="59"/>
      <c r="CY25" s="59"/>
      <c r="CZ25" s="18" t="s">
        <v>21</v>
      </c>
    </row>
    <row r="26" spans="1:113" x14ac:dyDescent="0.2">
      <c r="A26" s="26"/>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7"/>
      <c r="CI26" s="18"/>
      <c r="CJ26" s="18"/>
      <c r="CK26" s="18"/>
      <c r="CL26" s="59"/>
      <c r="CM26" s="60"/>
      <c r="CN26" s="60"/>
      <c r="CO26" s="18"/>
      <c r="CP26" s="18"/>
      <c r="CQ26" s="18"/>
      <c r="CR26" s="18"/>
      <c r="CS26" s="18"/>
      <c r="CT26" s="18"/>
      <c r="CU26" s="18"/>
      <c r="CV26" s="18"/>
      <c r="CW26" s="18"/>
      <c r="CX26" s="18"/>
      <c r="CY26" s="18"/>
      <c r="CZ26" s="18" t="s">
        <v>18</v>
      </c>
    </row>
    <row r="27" spans="1:113" ht="15" x14ac:dyDescent="0.25">
      <c r="A27" s="27"/>
      <c r="B27" s="19"/>
      <c r="C27" s="33" t="s">
        <v>101</v>
      </c>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26"/>
      <c r="CI27" s="18"/>
      <c r="CJ27" s="18"/>
      <c r="CK27" s="18"/>
      <c r="CL27" s="59"/>
      <c r="CM27" s="18"/>
      <c r="CN27" s="18"/>
      <c r="CO27" s="60"/>
      <c r="CP27" s="60"/>
      <c r="CQ27" s="59"/>
      <c r="CR27" s="59"/>
      <c r="CS27" s="59"/>
      <c r="CT27" s="59"/>
      <c r="CU27" s="59"/>
      <c r="CV27" s="59"/>
      <c r="CW27" s="59"/>
      <c r="CX27" s="59"/>
      <c r="CY27" s="59"/>
      <c r="CZ27" s="18"/>
    </row>
    <row r="28" spans="1:113" ht="16.899999999999999" customHeight="1" x14ac:dyDescent="0.2">
      <c r="A28" s="26"/>
      <c r="B28" s="19"/>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1"/>
      <c r="BX28" s="91"/>
      <c r="BY28" s="91"/>
      <c r="BZ28" s="91"/>
      <c r="CA28" s="91"/>
      <c r="CB28" s="91"/>
      <c r="CC28" s="91"/>
      <c r="CD28" s="91"/>
      <c r="CE28" s="91"/>
      <c r="CF28" s="91"/>
      <c r="CG28" s="19"/>
      <c r="CH28" s="26"/>
      <c r="CI28" s="18"/>
      <c r="CJ28" s="18"/>
      <c r="CK28" s="18"/>
      <c r="CL28" s="59"/>
      <c r="CM28" s="18"/>
      <c r="CN28" s="18"/>
      <c r="CO28" s="60"/>
      <c r="CP28" s="60"/>
      <c r="CQ28" s="59"/>
      <c r="CR28" s="59"/>
      <c r="CS28" s="59"/>
      <c r="CT28" s="59"/>
      <c r="CU28" s="59"/>
      <c r="CV28" s="59"/>
      <c r="CW28" s="59"/>
      <c r="CX28" s="59"/>
      <c r="CY28" s="59"/>
      <c r="CZ28" s="18"/>
    </row>
    <row r="29" spans="1:113" ht="3.6" customHeight="1" x14ac:dyDescent="0.2">
      <c r="A29" s="26"/>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26"/>
      <c r="CI29" s="18"/>
      <c r="CJ29" s="18"/>
      <c r="CK29" s="18"/>
      <c r="CL29" s="59"/>
      <c r="CM29" s="18"/>
      <c r="CN29" s="18"/>
      <c r="CO29" s="60"/>
      <c r="CP29" s="60"/>
      <c r="CQ29" s="59"/>
      <c r="CR29" s="59"/>
      <c r="CS29" s="59"/>
      <c r="CT29" s="59"/>
      <c r="CU29" s="59"/>
      <c r="CV29" s="59"/>
      <c r="CW29" s="59"/>
      <c r="CX29" s="59"/>
      <c r="CY29" s="59"/>
      <c r="CZ29" s="18" t="s">
        <v>21</v>
      </c>
    </row>
    <row r="30" spans="1:113" x14ac:dyDescent="0.2">
      <c r="A30" s="26"/>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7"/>
      <c r="CI30" s="18"/>
      <c r="CJ30" s="18"/>
      <c r="CK30" s="18"/>
      <c r="CL30" s="59"/>
      <c r="CM30" s="60"/>
      <c r="CN30" s="60"/>
      <c r="CO30" s="18"/>
      <c r="CP30" s="18"/>
      <c r="CQ30" s="18"/>
      <c r="CR30" s="18"/>
      <c r="CS30" s="18"/>
      <c r="CT30" s="18"/>
      <c r="CU30" s="18"/>
      <c r="CV30" s="18"/>
      <c r="CW30" s="18"/>
      <c r="CX30" s="18"/>
      <c r="CY30" s="18"/>
      <c r="CZ30" s="18" t="s">
        <v>18</v>
      </c>
    </row>
    <row r="31" spans="1:113" ht="15.75" x14ac:dyDescent="0.25">
      <c r="A31" s="27"/>
      <c r="B31" s="19"/>
      <c r="C31" s="2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19"/>
      <c r="BC31" s="94" t="s">
        <v>62</v>
      </c>
      <c r="BD31" s="94"/>
      <c r="BE31" s="94"/>
      <c r="BF31" s="94"/>
      <c r="BG31" s="19"/>
      <c r="BH31" s="94" t="s">
        <v>63</v>
      </c>
      <c r="BI31" s="94"/>
      <c r="BJ31" s="94"/>
      <c r="BK31" s="94"/>
      <c r="BL31" s="94"/>
      <c r="BM31" s="94"/>
      <c r="BN31" s="31"/>
      <c r="BO31" s="94" t="s">
        <v>66</v>
      </c>
      <c r="BP31" s="94"/>
      <c r="BQ31" s="94"/>
      <c r="BR31" s="19"/>
      <c r="BS31" s="19"/>
      <c r="BT31" s="19"/>
      <c r="BU31" s="19"/>
      <c r="BV31" s="19"/>
      <c r="BW31" s="19"/>
      <c r="BX31" s="19"/>
      <c r="BY31" s="19"/>
      <c r="BZ31" s="31"/>
      <c r="CA31" s="31"/>
      <c r="CB31" s="31"/>
      <c r="CC31" s="31"/>
      <c r="CD31" s="31"/>
      <c r="CE31" s="31"/>
      <c r="CF31" s="31"/>
      <c r="CG31" s="19"/>
      <c r="CH31" s="26"/>
      <c r="CI31" s="18"/>
      <c r="CJ31" s="18"/>
      <c r="CK31" s="18"/>
      <c r="CL31" s="18"/>
      <c r="CM31" s="18"/>
      <c r="CN31" s="18"/>
      <c r="CO31" s="18"/>
      <c r="CP31" s="18"/>
      <c r="CQ31" s="60"/>
      <c r="CR31" s="60"/>
      <c r="CS31" s="60"/>
      <c r="CT31" s="60"/>
      <c r="CU31" s="60"/>
      <c r="CV31" s="60"/>
      <c r="CW31" s="60"/>
      <c r="CX31" s="60"/>
      <c r="CY31" s="60"/>
      <c r="CZ31" s="18" t="s">
        <v>20</v>
      </c>
    </row>
    <row r="32" spans="1:113" s="32" customFormat="1" ht="15" x14ac:dyDescent="0.25">
      <c r="A32" s="26"/>
      <c r="B32" s="19"/>
      <c r="C32" s="33" t="s">
        <v>79</v>
      </c>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30"/>
      <c r="AF32" s="30"/>
      <c r="AG32" s="30"/>
      <c r="AH32" s="30"/>
      <c r="AI32" s="30"/>
      <c r="AJ32" s="30"/>
      <c r="AK32" s="30"/>
      <c r="AL32" s="30"/>
      <c r="AM32" s="30"/>
      <c r="AN32" s="30"/>
      <c r="AO32" s="30"/>
      <c r="AP32" s="30"/>
      <c r="AQ32" s="30"/>
      <c r="AR32" s="30"/>
      <c r="AS32" s="30"/>
      <c r="AT32" s="30"/>
      <c r="AU32" s="19"/>
      <c r="AV32" s="30"/>
      <c r="AW32" s="30"/>
      <c r="AX32" s="30"/>
      <c r="AY32" s="30"/>
      <c r="AZ32" s="19"/>
      <c r="BA32" s="19"/>
      <c r="BB32" s="31"/>
      <c r="BC32" s="94"/>
      <c r="BD32" s="94"/>
      <c r="BE32" s="94"/>
      <c r="BF32" s="94"/>
      <c r="BG32" s="19"/>
      <c r="BH32" s="94"/>
      <c r="BI32" s="94"/>
      <c r="BJ32" s="94"/>
      <c r="BK32" s="94"/>
      <c r="BL32" s="94"/>
      <c r="BM32" s="94"/>
      <c r="BN32" s="19"/>
      <c r="BO32" s="94"/>
      <c r="BP32" s="94"/>
      <c r="BQ32" s="94"/>
      <c r="BR32" s="19"/>
      <c r="BS32" s="30" t="s">
        <v>65</v>
      </c>
      <c r="BT32" s="30"/>
      <c r="BU32" s="30"/>
      <c r="BV32" s="30"/>
      <c r="BW32" s="30"/>
      <c r="BX32" s="19"/>
      <c r="BY32" s="95" t="str">
        <f>CONCATENATE("Belopp ",$BO$56)</f>
        <v>Belopp Att få(+)/återbetala(-) SEK</v>
      </c>
      <c r="BZ32" s="95"/>
      <c r="CA32" s="95"/>
      <c r="CB32" s="95"/>
      <c r="CC32" s="95"/>
      <c r="CD32" s="95"/>
      <c r="CE32" s="95"/>
      <c r="CF32" s="95"/>
      <c r="CG32" s="19"/>
      <c r="CH32" s="26"/>
      <c r="CI32" s="60"/>
      <c r="CJ32" s="60"/>
      <c r="CK32" s="60"/>
      <c r="CL32" s="60"/>
      <c r="CM32" s="18"/>
      <c r="CN32" s="18"/>
      <c r="CO32" s="18"/>
      <c r="CP32" s="18"/>
      <c r="CQ32" s="18"/>
      <c r="CR32" s="18"/>
      <c r="CS32" s="18"/>
      <c r="CT32" s="18"/>
      <c r="CU32" s="18"/>
      <c r="CV32" s="18"/>
      <c r="CW32" s="18"/>
      <c r="CX32" s="18"/>
      <c r="CY32" s="18"/>
      <c r="CZ32" s="60" t="s">
        <v>23</v>
      </c>
    </row>
    <row r="33" spans="1:104" ht="17.100000000000001" customHeight="1" x14ac:dyDescent="0.2">
      <c r="A33" s="26"/>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C33" s="90"/>
      <c r="BD33" s="90"/>
      <c r="BE33" s="90"/>
      <c r="BF33" s="90"/>
      <c r="BH33" s="101"/>
      <c r="BI33" s="101"/>
      <c r="BJ33" s="101"/>
      <c r="BK33" s="101"/>
      <c r="BL33" s="101"/>
      <c r="BM33" s="101"/>
      <c r="BO33" s="90"/>
      <c r="BP33" s="90"/>
      <c r="BQ33" s="90"/>
      <c r="BS33" s="106">
        <v>1</v>
      </c>
      <c r="BT33" s="106"/>
      <c r="BU33" s="106"/>
      <c r="BV33" s="106"/>
      <c r="BW33" s="106"/>
      <c r="BY33" s="92">
        <f>BH33*BS33</f>
        <v>0</v>
      </c>
      <c r="BZ33" s="92"/>
      <c r="CA33" s="92"/>
      <c r="CB33" s="92"/>
      <c r="CC33" s="92"/>
      <c r="CD33" s="92"/>
      <c r="CE33" s="92"/>
      <c r="CF33" s="92"/>
      <c r="CH33" s="9"/>
      <c r="CI33" s="18"/>
      <c r="CJ33" s="18"/>
      <c r="CK33" s="18"/>
      <c r="CL33" s="18"/>
      <c r="CM33" s="18"/>
      <c r="CN33" s="18"/>
      <c r="CO33" s="18"/>
      <c r="CP33" s="18"/>
      <c r="CQ33" s="18"/>
      <c r="CR33" s="18"/>
      <c r="CS33" s="18"/>
      <c r="CT33" s="18"/>
      <c r="CU33" s="18"/>
      <c r="CV33" s="18"/>
      <c r="CW33" s="18"/>
      <c r="CX33" s="18"/>
      <c r="CY33" s="18"/>
      <c r="CZ33" s="18" t="s">
        <v>22</v>
      </c>
    </row>
    <row r="34" spans="1:104" ht="17.100000000000001" customHeight="1" x14ac:dyDescent="0.2">
      <c r="A34" s="9"/>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C34" s="90"/>
      <c r="BD34" s="90"/>
      <c r="BE34" s="90"/>
      <c r="BF34" s="90"/>
      <c r="BH34" s="101"/>
      <c r="BI34" s="101"/>
      <c r="BJ34" s="101"/>
      <c r="BK34" s="101"/>
      <c r="BL34" s="101"/>
      <c r="BM34" s="101"/>
      <c r="BO34" s="90"/>
      <c r="BP34" s="90"/>
      <c r="BQ34" s="90"/>
      <c r="BS34" s="106">
        <v>1</v>
      </c>
      <c r="BT34" s="106"/>
      <c r="BU34" s="106"/>
      <c r="BV34" s="106"/>
      <c r="BW34" s="106"/>
      <c r="BY34" s="92">
        <f>BH34*BS34</f>
        <v>0</v>
      </c>
      <c r="BZ34" s="92"/>
      <c r="CA34" s="92"/>
      <c r="CB34" s="92"/>
      <c r="CC34" s="92"/>
      <c r="CD34" s="92"/>
      <c r="CE34" s="92"/>
      <c r="CF34" s="92"/>
      <c r="CH34" s="9"/>
      <c r="CI34" s="18"/>
      <c r="CJ34" s="18"/>
      <c r="CK34" s="18"/>
      <c r="CL34" s="18"/>
      <c r="CM34" s="18"/>
      <c r="CN34" s="18"/>
      <c r="CO34" s="18"/>
      <c r="CP34" s="18"/>
      <c r="CQ34" s="18"/>
      <c r="CR34" s="18"/>
      <c r="CS34" s="18"/>
      <c r="CT34" s="18"/>
      <c r="CU34" s="18"/>
      <c r="CV34" s="18"/>
      <c r="CW34" s="18"/>
      <c r="CX34" s="18"/>
      <c r="CY34" s="18"/>
      <c r="CZ34" s="18" t="s">
        <v>25</v>
      </c>
    </row>
    <row r="35" spans="1:104" ht="17.100000000000001" customHeight="1" x14ac:dyDescent="0.2">
      <c r="A35" s="9"/>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C35" s="90"/>
      <c r="BD35" s="90"/>
      <c r="BE35" s="90"/>
      <c r="BF35" s="90"/>
      <c r="BH35" s="101"/>
      <c r="BI35" s="101"/>
      <c r="BJ35" s="101"/>
      <c r="BK35" s="101"/>
      <c r="BL35" s="101"/>
      <c r="BM35" s="101"/>
      <c r="BO35" s="90"/>
      <c r="BP35" s="90"/>
      <c r="BQ35" s="90"/>
      <c r="BS35" s="106">
        <v>1</v>
      </c>
      <c r="BT35" s="106"/>
      <c r="BU35" s="106"/>
      <c r="BV35" s="106"/>
      <c r="BW35" s="106"/>
      <c r="BY35" s="92">
        <f>BH35*BS35</f>
        <v>0</v>
      </c>
      <c r="BZ35" s="92"/>
      <c r="CA35" s="92"/>
      <c r="CB35" s="92"/>
      <c r="CC35" s="92"/>
      <c r="CD35" s="92"/>
      <c r="CE35" s="92"/>
      <c r="CF35" s="92"/>
      <c r="CH35" s="9"/>
      <c r="CI35" s="18"/>
      <c r="CJ35" s="18"/>
      <c r="CK35" s="18"/>
      <c r="CL35" s="18"/>
      <c r="CM35" s="18"/>
      <c r="CN35" s="18"/>
      <c r="CO35" s="18"/>
      <c r="CP35" s="18"/>
      <c r="CQ35" s="18"/>
      <c r="CR35" s="18"/>
      <c r="CS35" s="18"/>
      <c r="CT35" s="18"/>
      <c r="CU35" s="18"/>
      <c r="CV35" s="18"/>
      <c r="CW35" s="18"/>
      <c r="CX35" s="18"/>
      <c r="CY35" s="18"/>
      <c r="CZ35" s="18" t="s">
        <v>27</v>
      </c>
    </row>
    <row r="36" spans="1:104" ht="17.100000000000001" customHeight="1" x14ac:dyDescent="0.2">
      <c r="A36" s="9"/>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C36" s="90"/>
      <c r="BD36" s="90"/>
      <c r="BE36" s="90"/>
      <c r="BF36" s="90"/>
      <c r="BH36" s="101"/>
      <c r="BI36" s="101"/>
      <c r="BJ36" s="101"/>
      <c r="BK36" s="101"/>
      <c r="BL36" s="101"/>
      <c r="BM36" s="101"/>
      <c r="BO36" s="90"/>
      <c r="BP36" s="90"/>
      <c r="BQ36" s="90"/>
      <c r="BS36" s="106">
        <v>1</v>
      </c>
      <c r="BT36" s="106"/>
      <c r="BU36" s="106"/>
      <c r="BV36" s="106"/>
      <c r="BW36" s="106"/>
      <c r="BY36" s="92">
        <f>BH36*BS36</f>
        <v>0</v>
      </c>
      <c r="BZ36" s="92"/>
      <c r="CA36" s="92"/>
      <c r="CB36" s="92"/>
      <c r="CC36" s="92"/>
      <c r="CD36" s="92"/>
      <c r="CE36" s="92"/>
      <c r="CF36" s="92"/>
      <c r="CH36" s="9"/>
      <c r="CI36" s="18"/>
      <c r="CJ36" s="18"/>
      <c r="CK36" s="18"/>
      <c r="CL36" s="18"/>
      <c r="CM36" s="18"/>
      <c r="CN36" s="18"/>
      <c r="CO36" s="18"/>
      <c r="CP36" s="18"/>
      <c r="CQ36" s="18"/>
      <c r="CR36" s="18"/>
      <c r="CS36" s="18"/>
      <c r="CT36" s="18"/>
      <c r="CU36" s="18"/>
      <c r="CV36" s="18"/>
      <c r="CW36" s="18"/>
      <c r="CX36" s="18"/>
      <c r="CY36" s="18"/>
      <c r="CZ36" s="18" t="s">
        <v>29</v>
      </c>
    </row>
    <row r="37" spans="1:104" x14ac:dyDescent="0.2">
      <c r="A37" s="9"/>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C37" s="90"/>
      <c r="BD37" s="90"/>
      <c r="BE37" s="90"/>
      <c r="BF37" s="90"/>
      <c r="BH37" s="101"/>
      <c r="BI37" s="101"/>
      <c r="BJ37" s="101"/>
      <c r="BK37" s="101"/>
      <c r="BL37" s="101"/>
      <c r="BM37" s="101"/>
      <c r="BO37" s="90"/>
      <c r="BP37" s="90"/>
      <c r="BQ37" s="90"/>
      <c r="BS37" s="106">
        <v>1</v>
      </c>
      <c r="BT37" s="106"/>
      <c r="BU37" s="106"/>
      <c r="BV37" s="106"/>
      <c r="BW37" s="106"/>
      <c r="BY37" s="92">
        <f t="shared" ref="BY37:BY45" si="0">BH37*BS37</f>
        <v>0</v>
      </c>
      <c r="BZ37" s="92"/>
      <c r="CA37" s="92"/>
      <c r="CB37" s="92"/>
      <c r="CC37" s="92"/>
      <c r="CD37" s="92"/>
      <c r="CE37" s="92"/>
      <c r="CF37" s="92"/>
      <c r="CH37" s="9"/>
      <c r="CI37" s="18"/>
      <c r="CJ37" s="18"/>
      <c r="CK37" s="18"/>
      <c r="CL37" s="18"/>
      <c r="CM37" s="18"/>
      <c r="CN37" s="18"/>
      <c r="CO37" s="18"/>
      <c r="CP37" s="18"/>
      <c r="CQ37" s="18"/>
      <c r="CR37" s="18"/>
      <c r="CS37" s="18"/>
      <c r="CT37" s="18"/>
      <c r="CU37" s="18"/>
      <c r="CV37" s="18"/>
      <c r="CW37" s="18"/>
      <c r="CX37" s="18"/>
      <c r="CY37" s="18"/>
      <c r="CZ37" s="18" t="s">
        <v>40</v>
      </c>
    </row>
    <row r="38" spans="1:104" x14ac:dyDescent="0.2">
      <c r="A38" s="9"/>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C38" s="90"/>
      <c r="BD38" s="90"/>
      <c r="BE38" s="90"/>
      <c r="BF38" s="90"/>
      <c r="BH38" s="101"/>
      <c r="BI38" s="101"/>
      <c r="BJ38" s="101"/>
      <c r="BK38" s="101"/>
      <c r="BL38" s="101"/>
      <c r="BM38" s="101"/>
      <c r="BO38" s="90"/>
      <c r="BP38" s="90"/>
      <c r="BQ38" s="90"/>
      <c r="BS38" s="106">
        <v>1</v>
      </c>
      <c r="BT38" s="106"/>
      <c r="BU38" s="106"/>
      <c r="BV38" s="106"/>
      <c r="BW38" s="106"/>
      <c r="BY38" s="92">
        <f t="shared" si="0"/>
        <v>0</v>
      </c>
      <c r="BZ38" s="92"/>
      <c r="CA38" s="92"/>
      <c r="CB38" s="92"/>
      <c r="CC38" s="92"/>
      <c r="CD38" s="92"/>
      <c r="CE38" s="92"/>
      <c r="CF38" s="92"/>
      <c r="CH38" s="9"/>
      <c r="CI38" s="18"/>
      <c r="CJ38" s="18"/>
      <c r="CK38" s="18"/>
      <c r="CL38" s="18"/>
      <c r="CM38" s="18"/>
      <c r="CN38" s="18"/>
      <c r="CO38" s="18"/>
      <c r="CP38" s="18"/>
      <c r="CQ38" s="18"/>
      <c r="CR38" s="18"/>
      <c r="CS38" s="18"/>
      <c r="CT38" s="18"/>
      <c r="CU38" s="18"/>
      <c r="CV38" s="18"/>
      <c r="CW38" s="18"/>
      <c r="CX38" s="18"/>
      <c r="CY38" s="18"/>
      <c r="CZ38" s="18" t="s">
        <v>6</v>
      </c>
    </row>
    <row r="39" spans="1:104" ht="15.75" customHeight="1" x14ac:dyDescent="0.2">
      <c r="A39" s="9"/>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C39" s="90"/>
      <c r="BD39" s="90"/>
      <c r="BE39" s="90"/>
      <c r="BF39" s="90"/>
      <c r="BH39" s="101"/>
      <c r="BI39" s="101"/>
      <c r="BJ39" s="101"/>
      <c r="BK39" s="101"/>
      <c r="BL39" s="101"/>
      <c r="BM39" s="101"/>
      <c r="BO39" s="90"/>
      <c r="BP39" s="90"/>
      <c r="BQ39" s="90"/>
      <c r="BS39" s="106">
        <v>1</v>
      </c>
      <c r="BT39" s="106"/>
      <c r="BU39" s="106"/>
      <c r="BV39" s="106"/>
      <c r="BW39" s="106"/>
      <c r="BY39" s="92">
        <f t="shared" si="0"/>
        <v>0</v>
      </c>
      <c r="BZ39" s="92"/>
      <c r="CA39" s="92"/>
      <c r="CB39" s="92"/>
      <c r="CC39" s="92"/>
      <c r="CD39" s="92"/>
      <c r="CE39" s="92"/>
      <c r="CF39" s="92"/>
      <c r="CH39" s="9"/>
      <c r="CI39" s="18"/>
      <c r="CJ39" s="18"/>
      <c r="CK39" s="18"/>
      <c r="CL39" s="18"/>
      <c r="CM39" s="18"/>
      <c r="CN39" s="18"/>
      <c r="CO39" s="18"/>
      <c r="CP39" s="18"/>
      <c r="CQ39" s="18"/>
      <c r="CR39" s="18"/>
      <c r="CS39" s="18"/>
      <c r="CT39" s="18"/>
      <c r="CU39" s="18"/>
      <c r="CV39" s="18"/>
      <c r="CW39" s="18"/>
      <c r="CX39" s="18"/>
      <c r="CY39" s="18"/>
      <c r="CZ39" s="18" t="s">
        <v>31</v>
      </c>
    </row>
    <row r="40" spans="1:104" x14ac:dyDescent="0.2">
      <c r="A40" s="9"/>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C40" s="90"/>
      <c r="BD40" s="90"/>
      <c r="BE40" s="90"/>
      <c r="BF40" s="90"/>
      <c r="BH40" s="101"/>
      <c r="BI40" s="101"/>
      <c r="BJ40" s="101"/>
      <c r="BK40" s="101"/>
      <c r="BL40" s="101"/>
      <c r="BM40" s="101"/>
      <c r="BO40" s="90"/>
      <c r="BP40" s="90"/>
      <c r="BQ40" s="90"/>
      <c r="BS40" s="106">
        <v>1</v>
      </c>
      <c r="BT40" s="106"/>
      <c r="BU40" s="106"/>
      <c r="BV40" s="106"/>
      <c r="BW40" s="106"/>
      <c r="BY40" s="92">
        <f t="shared" si="0"/>
        <v>0</v>
      </c>
      <c r="BZ40" s="92"/>
      <c r="CA40" s="92"/>
      <c r="CB40" s="92"/>
      <c r="CC40" s="92"/>
      <c r="CD40" s="92"/>
      <c r="CE40" s="92"/>
      <c r="CF40" s="92"/>
      <c r="CH40" s="9"/>
      <c r="CI40" s="18"/>
      <c r="CJ40" s="18"/>
      <c r="CK40" s="18"/>
      <c r="CL40" s="18"/>
      <c r="CM40" s="18"/>
      <c r="CN40" s="18"/>
      <c r="CO40" s="18"/>
      <c r="CP40" s="18"/>
      <c r="CQ40" s="18"/>
      <c r="CR40" s="18"/>
      <c r="CS40" s="18"/>
      <c r="CT40" s="18"/>
      <c r="CU40" s="18"/>
      <c r="CV40" s="18"/>
      <c r="CW40" s="18"/>
      <c r="CX40" s="18"/>
      <c r="CY40" s="18"/>
      <c r="CZ40" s="18" t="s">
        <v>32</v>
      </c>
    </row>
    <row r="41" spans="1:104" ht="17.100000000000001" customHeight="1" x14ac:dyDescent="0.2">
      <c r="A41" s="9"/>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C41" s="90"/>
      <c r="BD41" s="90"/>
      <c r="BE41" s="90"/>
      <c r="BF41" s="90"/>
      <c r="BH41" s="101"/>
      <c r="BI41" s="101"/>
      <c r="BJ41" s="101"/>
      <c r="BK41" s="101"/>
      <c r="BL41" s="101"/>
      <c r="BM41" s="101"/>
      <c r="BO41" s="90"/>
      <c r="BP41" s="90"/>
      <c r="BQ41" s="90"/>
      <c r="BS41" s="106">
        <v>1</v>
      </c>
      <c r="BT41" s="106"/>
      <c r="BU41" s="106"/>
      <c r="BV41" s="106"/>
      <c r="BW41" s="106"/>
      <c r="BY41" s="92">
        <f t="shared" si="0"/>
        <v>0</v>
      </c>
      <c r="BZ41" s="92"/>
      <c r="CA41" s="92"/>
      <c r="CB41" s="92"/>
      <c r="CC41" s="92"/>
      <c r="CD41" s="92"/>
      <c r="CE41" s="92"/>
      <c r="CF41" s="92"/>
      <c r="CH41" s="9"/>
      <c r="CI41" s="18"/>
      <c r="CJ41" s="18"/>
      <c r="CK41" s="18"/>
      <c r="CL41" s="18"/>
      <c r="CM41" s="18"/>
      <c r="CN41" s="18"/>
      <c r="CO41" s="18"/>
      <c r="CP41" s="18"/>
      <c r="CQ41" s="18"/>
      <c r="CR41" s="18"/>
      <c r="CS41" s="18"/>
      <c r="CT41" s="18"/>
      <c r="CU41" s="18"/>
      <c r="CV41" s="18"/>
      <c r="CW41" s="18"/>
      <c r="CX41" s="18"/>
      <c r="CY41" s="18"/>
      <c r="CZ41" s="18" t="s">
        <v>30</v>
      </c>
    </row>
    <row r="42" spans="1:104" ht="17.100000000000001" customHeight="1" x14ac:dyDescent="0.2">
      <c r="A42" s="9"/>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C42" s="90"/>
      <c r="BD42" s="90"/>
      <c r="BE42" s="90"/>
      <c r="BF42" s="90"/>
      <c r="BH42" s="101"/>
      <c r="BI42" s="101"/>
      <c r="BJ42" s="101"/>
      <c r="BK42" s="101"/>
      <c r="BL42" s="101"/>
      <c r="BM42" s="101"/>
      <c r="BO42" s="90"/>
      <c r="BP42" s="90"/>
      <c r="BQ42" s="90"/>
      <c r="BS42" s="106">
        <v>1</v>
      </c>
      <c r="BT42" s="106"/>
      <c r="BU42" s="106"/>
      <c r="BV42" s="106"/>
      <c r="BW42" s="106"/>
      <c r="BY42" s="92">
        <f t="shared" si="0"/>
        <v>0</v>
      </c>
      <c r="BZ42" s="92"/>
      <c r="CA42" s="92"/>
      <c r="CB42" s="92"/>
      <c r="CC42" s="92"/>
      <c r="CD42" s="92"/>
      <c r="CE42" s="92"/>
      <c r="CF42" s="92"/>
      <c r="CH42" s="9"/>
      <c r="CI42" s="18"/>
      <c r="CJ42" s="18"/>
      <c r="CK42" s="18"/>
      <c r="CL42" s="18"/>
      <c r="CM42" s="18"/>
      <c r="CN42" s="18"/>
      <c r="CO42" s="18"/>
      <c r="CP42" s="18"/>
      <c r="CQ42" s="18"/>
      <c r="CR42" s="18"/>
      <c r="CS42" s="18"/>
      <c r="CT42" s="18"/>
      <c r="CU42" s="18"/>
      <c r="CV42" s="18"/>
      <c r="CW42" s="18"/>
      <c r="CX42" s="18"/>
      <c r="CY42" s="18"/>
      <c r="CZ42" s="18" t="s">
        <v>33</v>
      </c>
    </row>
    <row r="43" spans="1:104" ht="17.100000000000001" customHeight="1" x14ac:dyDescent="0.2">
      <c r="A43" s="9"/>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C43" s="90"/>
      <c r="BD43" s="90"/>
      <c r="BE43" s="90"/>
      <c r="BF43" s="90"/>
      <c r="BH43" s="101"/>
      <c r="BI43" s="101"/>
      <c r="BJ43" s="101"/>
      <c r="BK43" s="101"/>
      <c r="BL43" s="101"/>
      <c r="BM43" s="101"/>
      <c r="BO43" s="90"/>
      <c r="BP43" s="90"/>
      <c r="BQ43" s="90"/>
      <c r="BS43" s="106">
        <v>1</v>
      </c>
      <c r="BT43" s="106"/>
      <c r="BU43" s="106"/>
      <c r="BV43" s="106"/>
      <c r="BW43" s="106"/>
      <c r="BY43" s="92">
        <f t="shared" si="0"/>
        <v>0</v>
      </c>
      <c r="BZ43" s="92"/>
      <c r="CA43" s="92"/>
      <c r="CB43" s="92"/>
      <c r="CC43" s="92"/>
      <c r="CD43" s="92"/>
      <c r="CE43" s="92"/>
      <c r="CF43" s="92"/>
      <c r="CH43" s="9"/>
      <c r="CI43" s="18"/>
      <c r="CJ43" s="18"/>
      <c r="CK43" s="18"/>
      <c r="CL43" s="18"/>
      <c r="CM43" s="18"/>
      <c r="CN43" s="18"/>
      <c r="CO43" s="18"/>
      <c r="CP43" s="18"/>
      <c r="CQ43" s="18"/>
      <c r="CR43" s="18"/>
      <c r="CS43" s="18"/>
      <c r="CT43" s="18"/>
      <c r="CU43" s="18"/>
      <c r="CV43" s="18"/>
      <c r="CW43" s="18"/>
      <c r="CX43" s="18"/>
      <c r="CY43" s="18"/>
      <c r="CZ43" s="18" t="s">
        <v>15</v>
      </c>
    </row>
    <row r="44" spans="1:104" ht="17.100000000000001" customHeight="1" x14ac:dyDescent="0.2">
      <c r="A44" s="9"/>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C44" s="90"/>
      <c r="BD44" s="90"/>
      <c r="BE44" s="90"/>
      <c r="BF44" s="90"/>
      <c r="BH44" s="101"/>
      <c r="BI44" s="101"/>
      <c r="BJ44" s="101"/>
      <c r="BK44" s="101"/>
      <c r="BL44" s="101"/>
      <c r="BM44" s="101"/>
      <c r="BO44" s="90"/>
      <c r="BP44" s="90"/>
      <c r="BQ44" s="90"/>
      <c r="BS44" s="106">
        <v>1</v>
      </c>
      <c r="BT44" s="106"/>
      <c r="BU44" s="106"/>
      <c r="BV44" s="106"/>
      <c r="BW44" s="106"/>
      <c r="BY44" s="92">
        <f t="shared" si="0"/>
        <v>0</v>
      </c>
      <c r="BZ44" s="92"/>
      <c r="CA44" s="92"/>
      <c r="CB44" s="92"/>
      <c r="CC44" s="92"/>
      <c r="CD44" s="92"/>
      <c r="CE44" s="92"/>
      <c r="CF44" s="92"/>
      <c r="CH44" s="9"/>
      <c r="CI44" s="18"/>
      <c r="CJ44" s="18"/>
      <c r="CK44" s="18"/>
      <c r="CL44" s="18"/>
      <c r="CM44" s="18"/>
      <c r="CN44" s="18"/>
      <c r="CO44" s="18"/>
      <c r="CP44" s="18"/>
      <c r="CQ44" s="18"/>
      <c r="CR44" s="18"/>
      <c r="CS44" s="18"/>
      <c r="CT44" s="18"/>
      <c r="CU44" s="18"/>
      <c r="CV44" s="18"/>
      <c r="CW44" s="18"/>
      <c r="CX44" s="18"/>
      <c r="CY44" s="18"/>
      <c r="CZ44" s="18" t="s">
        <v>34</v>
      </c>
    </row>
    <row r="45" spans="1:104" ht="17.100000000000001" customHeight="1" x14ac:dyDescent="0.2">
      <c r="A45" s="9"/>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C45" s="90"/>
      <c r="BD45" s="90"/>
      <c r="BE45" s="90"/>
      <c r="BF45" s="90"/>
      <c r="BH45" s="101"/>
      <c r="BI45" s="101"/>
      <c r="BJ45" s="101"/>
      <c r="BK45" s="101"/>
      <c r="BL45" s="101"/>
      <c r="BM45" s="101"/>
      <c r="BO45" s="90"/>
      <c r="BP45" s="90"/>
      <c r="BQ45" s="90"/>
      <c r="BS45" s="106">
        <v>1</v>
      </c>
      <c r="BT45" s="106"/>
      <c r="BU45" s="106"/>
      <c r="BV45" s="106"/>
      <c r="BW45" s="106"/>
      <c r="BY45" s="92">
        <f t="shared" si="0"/>
        <v>0</v>
      </c>
      <c r="BZ45" s="92"/>
      <c r="CA45" s="92"/>
      <c r="CB45" s="92"/>
      <c r="CC45" s="92"/>
      <c r="CD45" s="92"/>
      <c r="CE45" s="92"/>
      <c r="CF45" s="92"/>
      <c r="CH45" s="9"/>
      <c r="CI45" s="18"/>
      <c r="CJ45" s="18"/>
      <c r="CK45" s="18"/>
      <c r="CL45" s="18"/>
      <c r="CM45" s="18"/>
      <c r="CN45" s="18"/>
      <c r="CO45" s="18"/>
      <c r="CP45" s="18"/>
      <c r="CQ45" s="18"/>
      <c r="CR45" s="18"/>
      <c r="CS45" s="18"/>
      <c r="CT45" s="18"/>
      <c r="CU45" s="18"/>
      <c r="CV45" s="18"/>
      <c r="CW45" s="18"/>
      <c r="CX45" s="18"/>
      <c r="CY45" s="18"/>
      <c r="CZ45" s="18" t="s">
        <v>35</v>
      </c>
    </row>
    <row r="46" spans="1:104" ht="17.100000000000001" customHeight="1" x14ac:dyDescent="0.25">
      <c r="A46" s="9"/>
      <c r="C46" s="34" t="e">
        <f>"Total amount expenses in " &amp; cur_cho</f>
        <v>#REF!</v>
      </c>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6"/>
      <c r="AU46" s="36"/>
      <c r="AV46" s="36"/>
      <c r="AW46" s="36"/>
      <c r="AX46" s="36"/>
      <c r="AY46" s="36"/>
      <c r="AZ46" s="36"/>
      <c r="BA46" s="35"/>
      <c r="BB46" s="35"/>
      <c r="BC46" s="35"/>
      <c r="BD46" s="35"/>
      <c r="BE46" s="35"/>
      <c r="BF46" s="37"/>
      <c r="BG46" s="35"/>
      <c r="BH46" s="35"/>
      <c r="BI46" s="35"/>
      <c r="BJ46" s="35"/>
      <c r="BK46" s="35"/>
      <c r="BL46" s="35"/>
      <c r="BM46" s="35"/>
      <c r="BN46" s="35"/>
      <c r="BO46" s="38"/>
      <c r="BP46" s="38"/>
      <c r="BQ46" s="38"/>
      <c r="BR46" s="38"/>
      <c r="BS46" s="35" t="e">
        <f>cur_cho&amp;":"</f>
        <v>#REF!</v>
      </c>
      <c r="BT46" s="35"/>
      <c r="BU46" s="35"/>
      <c r="BV46" s="35"/>
      <c r="BW46" s="118">
        <f>SUM(BY33:CF45)</f>
        <v>0</v>
      </c>
      <c r="BX46" s="118"/>
      <c r="BY46" s="118"/>
      <c r="BZ46" s="118"/>
      <c r="CA46" s="118"/>
      <c r="CB46" s="118"/>
      <c r="CC46" s="118"/>
      <c r="CD46" s="118"/>
      <c r="CE46" s="118"/>
      <c r="CF46" s="119"/>
      <c r="CH46" s="9"/>
      <c r="CI46" s="18"/>
      <c r="CJ46" s="18"/>
      <c r="CK46" s="18"/>
      <c r="CL46" s="18"/>
      <c r="CM46" s="18"/>
      <c r="CN46" s="18"/>
      <c r="CO46" s="18"/>
      <c r="CP46" s="18"/>
      <c r="CQ46" s="18"/>
      <c r="CR46" s="18"/>
      <c r="CS46" s="18"/>
      <c r="CT46" s="18"/>
      <c r="CU46" s="18"/>
      <c r="CV46" s="18"/>
      <c r="CW46" s="18"/>
      <c r="CX46" s="18"/>
      <c r="CY46" s="18"/>
      <c r="CZ46" s="18" t="s">
        <v>36</v>
      </c>
    </row>
    <row r="47" spans="1:104" ht="17.100000000000001" customHeight="1" x14ac:dyDescent="0.2">
      <c r="A47" s="9"/>
      <c r="BO47" s="32"/>
      <c r="BP47" s="32"/>
      <c r="BQ47" s="32"/>
      <c r="BR47" s="32"/>
      <c r="CH47" s="9"/>
      <c r="CI47" s="18"/>
      <c r="CJ47" s="18"/>
      <c r="CK47" s="18"/>
      <c r="CL47" s="18"/>
      <c r="CM47" s="18"/>
      <c r="CN47" s="18"/>
      <c r="CO47" s="18"/>
      <c r="CP47" s="18"/>
      <c r="CQ47" s="18"/>
      <c r="CR47" s="18"/>
      <c r="CS47" s="18"/>
      <c r="CT47" s="18"/>
      <c r="CU47" s="18"/>
      <c r="CV47" s="18"/>
      <c r="CW47" s="18"/>
      <c r="CX47" s="18"/>
      <c r="CY47" s="18"/>
      <c r="CZ47" s="18" t="s">
        <v>37</v>
      </c>
    </row>
    <row r="48" spans="1:104" ht="17.100000000000001" customHeight="1" x14ac:dyDescent="0.25">
      <c r="A48" s="9"/>
      <c r="C48" s="39" t="s">
        <v>70</v>
      </c>
      <c r="AW48" s="116" t="s">
        <v>72</v>
      </c>
      <c r="AX48" s="116"/>
      <c r="AY48" s="116"/>
      <c r="AZ48" s="116"/>
      <c r="BA48" s="116"/>
      <c r="BH48" s="117" t="s">
        <v>77</v>
      </c>
      <c r="BI48" s="117"/>
      <c r="BJ48" s="117"/>
      <c r="BK48" s="117"/>
      <c r="BL48" s="117"/>
      <c r="BM48" s="117"/>
      <c r="BR48" s="32"/>
      <c r="BS48" s="125" t="s">
        <v>73</v>
      </c>
      <c r="BT48" s="125"/>
      <c r="BU48" s="125"/>
      <c r="BV48" s="125"/>
      <c r="BW48" s="125"/>
      <c r="CH48" s="9"/>
      <c r="CI48" s="18"/>
      <c r="CJ48" s="18"/>
      <c r="CK48" s="18"/>
      <c r="CL48" s="18"/>
      <c r="CM48" s="18"/>
      <c r="CN48" s="18"/>
      <c r="CO48" s="18"/>
      <c r="CP48" s="18"/>
      <c r="CQ48" s="18"/>
      <c r="CR48" s="18"/>
      <c r="CS48" s="18"/>
      <c r="CT48" s="18"/>
      <c r="CU48" s="18"/>
      <c r="CV48" s="18"/>
      <c r="CW48" s="18"/>
      <c r="CX48" s="18"/>
      <c r="CY48" s="18"/>
      <c r="CZ48" s="18" t="s">
        <v>39</v>
      </c>
    </row>
    <row r="49" spans="1:104" ht="15" customHeight="1" x14ac:dyDescent="0.25">
      <c r="A49" s="9"/>
      <c r="C49" s="40" t="s">
        <v>69</v>
      </c>
      <c r="D49" s="40"/>
      <c r="E49" s="40"/>
      <c r="F49" s="40"/>
      <c r="G49" s="40"/>
      <c r="H49" s="40"/>
      <c r="I49" s="40"/>
      <c r="J49" s="40"/>
      <c r="K49" s="40"/>
      <c r="L49" s="40"/>
      <c r="M49" s="40"/>
      <c r="N49" s="40"/>
      <c r="O49" s="40"/>
      <c r="P49" s="40"/>
      <c r="Q49" s="40"/>
      <c r="R49" s="40"/>
      <c r="S49" s="40"/>
      <c r="T49" s="40"/>
      <c r="U49" s="40"/>
      <c r="W49" s="40" t="s">
        <v>71</v>
      </c>
      <c r="X49" s="40"/>
      <c r="Y49" s="40"/>
      <c r="Z49" s="40"/>
      <c r="AA49" s="40"/>
      <c r="AB49" s="40"/>
      <c r="AC49" s="40"/>
      <c r="AD49" s="40"/>
      <c r="AE49" s="40"/>
      <c r="AF49" s="40"/>
      <c r="AG49" s="40"/>
      <c r="AH49" s="40"/>
      <c r="AI49" s="40"/>
      <c r="AJ49" s="40"/>
      <c r="AL49" s="40" t="s">
        <v>1</v>
      </c>
      <c r="AM49" s="23"/>
      <c r="AP49" s="40"/>
      <c r="AW49" s="116"/>
      <c r="AX49" s="116"/>
      <c r="AY49" s="116"/>
      <c r="AZ49" s="116"/>
      <c r="BA49" s="116"/>
      <c r="BB49" s="23"/>
      <c r="BH49" s="117"/>
      <c r="BI49" s="117"/>
      <c r="BJ49" s="117"/>
      <c r="BK49" s="117"/>
      <c r="BL49" s="117"/>
      <c r="BM49" s="117"/>
      <c r="BN49" s="23"/>
      <c r="BO49" s="116" t="s">
        <v>64</v>
      </c>
      <c r="BP49" s="116"/>
      <c r="BQ49" s="116"/>
      <c r="BR49" s="116"/>
      <c r="BS49" s="125"/>
      <c r="BT49" s="125"/>
      <c r="BU49" s="125"/>
      <c r="BV49" s="125"/>
      <c r="BW49" s="125"/>
      <c r="BX49" s="31"/>
      <c r="BY49" s="95" t="str">
        <f>CONCATENATE("Belopp ",$BO$56)</f>
        <v>Belopp Att få(+)/återbetala(-) SEK</v>
      </c>
      <c r="BZ49" s="95"/>
      <c r="CA49" s="95"/>
      <c r="CB49" s="95"/>
      <c r="CC49" s="95"/>
      <c r="CD49" s="95"/>
      <c r="CE49" s="95"/>
      <c r="CF49" s="95"/>
      <c r="CG49" s="23"/>
      <c r="CH49" s="9"/>
      <c r="CI49" s="18"/>
      <c r="CJ49" s="18"/>
      <c r="CK49" s="18"/>
      <c r="CL49" s="18"/>
      <c r="CM49" s="18"/>
      <c r="CN49" s="18"/>
      <c r="CO49" s="18"/>
      <c r="CP49" s="18"/>
      <c r="CQ49" s="18"/>
      <c r="CR49" s="18"/>
      <c r="CS49" s="18"/>
      <c r="CT49" s="18"/>
      <c r="CU49" s="18"/>
      <c r="CV49" s="18"/>
      <c r="CW49" s="18"/>
      <c r="CX49" s="18"/>
      <c r="CY49" s="18"/>
      <c r="CZ49" s="18" t="s">
        <v>43</v>
      </c>
    </row>
    <row r="50" spans="1:104" ht="17.100000000000001" customHeight="1" x14ac:dyDescent="0.2">
      <c r="A50" s="9"/>
      <c r="C50" s="121"/>
      <c r="D50" s="121"/>
      <c r="E50" s="121"/>
      <c r="F50" s="121"/>
      <c r="G50" s="121"/>
      <c r="H50" s="121"/>
      <c r="I50" s="121"/>
      <c r="J50" s="121"/>
      <c r="K50" s="121"/>
      <c r="L50" s="121"/>
      <c r="M50" s="121"/>
      <c r="N50" s="121"/>
      <c r="O50" s="121"/>
      <c r="P50" s="121"/>
      <c r="Q50" s="121"/>
      <c r="R50" s="121"/>
      <c r="S50" s="121"/>
      <c r="T50" s="121"/>
      <c r="U50" s="121"/>
      <c r="V50" s="19"/>
      <c r="W50" s="112"/>
      <c r="X50" s="112"/>
      <c r="Y50" s="112"/>
      <c r="Z50" s="112"/>
      <c r="AA50" s="112"/>
      <c r="AB50" s="112"/>
      <c r="AC50" s="112"/>
      <c r="AD50" s="112"/>
      <c r="AE50" s="112"/>
      <c r="AF50" s="112"/>
      <c r="AG50" s="112"/>
      <c r="AH50" s="112"/>
      <c r="AI50" s="112"/>
      <c r="AJ50" s="112"/>
      <c r="AL50" s="111">
        <v>0</v>
      </c>
      <c r="AM50" s="111"/>
      <c r="AN50" s="111"/>
      <c r="AO50" s="111"/>
      <c r="AP50" s="111"/>
      <c r="AQ50" s="111"/>
      <c r="AR50" s="111"/>
      <c r="AS50" s="111"/>
      <c r="AT50" s="111"/>
      <c r="AU50" s="111"/>
      <c r="AW50" s="113"/>
      <c r="AX50" s="113"/>
      <c r="AY50" s="113"/>
      <c r="AZ50" s="113"/>
      <c r="BA50" s="113"/>
      <c r="BB50" s="22"/>
      <c r="BH50" s="92">
        <f>+AL50*1.85</f>
        <v>0</v>
      </c>
      <c r="BI50" s="92"/>
      <c r="BJ50" s="92"/>
      <c r="BK50" s="92"/>
      <c r="BL50" s="92"/>
      <c r="BM50" s="92"/>
      <c r="BO50" s="11" t="str">
        <f>CM11</f>
        <v>SEK</v>
      </c>
      <c r="BS50" s="106">
        <v>1</v>
      </c>
      <c r="BT50" s="106"/>
      <c r="BU50" s="106"/>
      <c r="BV50" s="106"/>
      <c r="BW50" s="106"/>
      <c r="BY50" s="92">
        <f>BH50*BS50</f>
        <v>0</v>
      </c>
      <c r="BZ50" s="92"/>
      <c r="CA50" s="92"/>
      <c r="CB50" s="92"/>
      <c r="CC50" s="92"/>
      <c r="CD50" s="92"/>
      <c r="CE50" s="92"/>
      <c r="CF50" s="92"/>
      <c r="CG50" s="41"/>
      <c r="CH50" s="9"/>
      <c r="CI50" s="18"/>
      <c r="CJ50" s="18"/>
      <c r="CK50" s="18"/>
      <c r="CL50" s="18"/>
      <c r="CM50" s="18"/>
      <c r="CN50" s="18"/>
      <c r="CO50" s="18"/>
      <c r="CP50" s="18"/>
      <c r="CQ50" s="18"/>
      <c r="CR50" s="18"/>
      <c r="CS50" s="18"/>
      <c r="CT50" s="18"/>
      <c r="CU50" s="18"/>
      <c r="CV50" s="18"/>
      <c r="CW50" s="18"/>
      <c r="CX50" s="18"/>
      <c r="CY50" s="18"/>
      <c r="CZ50" s="18" t="s">
        <v>46</v>
      </c>
    </row>
    <row r="51" spans="1:104" ht="32.25" customHeight="1" x14ac:dyDescent="0.2">
      <c r="A51" s="9"/>
      <c r="C51" s="121"/>
      <c r="D51" s="121"/>
      <c r="E51" s="121"/>
      <c r="F51" s="121"/>
      <c r="G51" s="121"/>
      <c r="H51" s="121"/>
      <c r="I51" s="121"/>
      <c r="J51" s="121"/>
      <c r="K51" s="121"/>
      <c r="L51" s="121"/>
      <c r="M51" s="121"/>
      <c r="N51" s="121"/>
      <c r="O51" s="121"/>
      <c r="P51" s="121"/>
      <c r="Q51" s="121"/>
      <c r="R51" s="121"/>
      <c r="S51" s="121"/>
      <c r="T51" s="121"/>
      <c r="U51" s="121"/>
      <c r="W51" s="112"/>
      <c r="X51" s="112"/>
      <c r="Y51" s="112"/>
      <c r="Z51" s="112"/>
      <c r="AA51" s="112"/>
      <c r="AB51" s="112"/>
      <c r="AC51" s="112"/>
      <c r="AD51" s="112"/>
      <c r="AE51" s="112"/>
      <c r="AF51" s="112"/>
      <c r="AG51" s="112"/>
      <c r="AH51" s="112"/>
      <c r="AI51" s="112"/>
      <c r="AJ51" s="112"/>
      <c r="AL51" s="111">
        <v>0</v>
      </c>
      <c r="AM51" s="111"/>
      <c r="AN51" s="111"/>
      <c r="AO51" s="111"/>
      <c r="AP51" s="111"/>
      <c r="AQ51" s="111"/>
      <c r="AR51" s="111"/>
      <c r="AS51" s="111"/>
      <c r="AT51" s="111"/>
      <c r="AU51" s="111"/>
      <c r="AW51" s="113"/>
      <c r="AX51" s="113"/>
      <c r="AY51" s="113"/>
      <c r="AZ51" s="113"/>
      <c r="BA51" s="113"/>
      <c r="BB51" s="23"/>
      <c r="BH51" s="92">
        <f>+AL51*1.85</f>
        <v>0</v>
      </c>
      <c r="BI51" s="92"/>
      <c r="BJ51" s="92"/>
      <c r="BK51" s="92"/>
      <c r="BL51" s="92"/>
      <c r="BM51" s="92"/>
      <c r="BO51" s="11" t="str">
        <f>CM11</f>
        <v>SEK</v>
      </c>
      <c r="BS51" s="106">
        <v>1</v>
      </c>
      <c r="BT51" s="106"/>
      <c r="BU51" s="106"/>
      <c r="BV51" s="106"/>
      <c r="BW51" s="106"/>
      <c r="BY51" s="92">
        <f>BH51*BS51</f>
        <v>0</v>
      </c>
      <c r="BZ51" s="92"/>
      <c r="CA51" s="92"/>
      <c r="CB51" s="92"/>
      <c r="CC51" s="92"/>
      <c r="CD51" s="92"/>
      <c r="CE51" s="92"/>
      <c r="CF51" s="92"/>
      <c r="CG51" s="41"/>
      <c r="CH51" s="9"/>
      <c r="CI51" s="18"/>
      <c r="CJ51" s="18"/>
      <c r="CK51" s="18"/>
      <c r="CL51" s="18"/>
      <c r="CM51" s="18"/>
      <c r="CN51" s="18"/>
      <c r="CO51" s="18"/>
      <c r="CP51" s="18"/>
      <c r="CQ51" s="18"/>
      <c r="CR51" s="18"/>
      <c r="CS51" s="18"/>
      <c r="CT51" s="18"/>
      <c r="CU51" s="18"/>
      <c r="CV51" s="18"/>
      <c r="CW51" s="18"/>
      <c r="CX51" s="18"/>
      <c r="CY51" s="18"/>
      <c r="CZ51" s="18"/>
    </row>
    <row r="52" spans="1:104" ht="17.100000000000001" customHeight="1" x14ac:dyDescent="0.25">
      <c r="A52" s="9"/>
      <c r="C52" s="42" t="e">
        <f>"Total amount travelexpenses in "&amp;cur_cho</f>
        <v>#REF!</v>
      </c>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44"/>
      <c r="BC52" s="44"/>
      <c r="BD52" s="44"/>
      <c r="BE52" s="44"/>
      <c r="BF52" s="44"/>
      <c r="BG52" s="44"/>
      <c r="BH52" s="44"/>
      <c r="BI52" s="44"/>
      <c r="BJ52" s="44"/>
      <c r="BK52" s="44"/>
      <c r="BL52" s="44"/>
      <c r="BM52" s="44"/>
      <c r="BN52" s="44"/>
      <c r="BO52" s="44"/>
      <c r="BP52" s="44"/>
      <c r="BQ52" s="44"/>
      <c r="BR52" s="44"/>
      <c r="BS52" s="35"/>
      <c r="BT52" s="35"/>
      <c r="BU52" s="35"/>
      <c r="BV52" s="35"/>
      <c r="BW52" s="118">
        <f>SUM(BY50:CF51)</f>
        <v>0</v>
      </c>
      <c r="BX52" s="118"/>
      <c r="BY52" s="118"/>
      <c r="BZ52" s="118"/>
      <c r="CA52" s="118"/>
      <c r="CB52" s="118"/>
      <c r="CC52" s="118"/>
      <c r="CD52" s="118"/>
      <c r="CE52" s="118"/>
      <c r="CF52" s="119"/>
      <c r="CG52" s="23"/>
      <c r="CH52" s="9"/>
      <c r="CI52" s="18"/>
      <c r="CJ52" s="18"/>
      <c r="CK52" s="18"/>
      <c r="CL52" s="18"/>
      <c r="CM52" s="18"/>
      <c r="CN52" s="18"/>
      <c r="CO52" s="18"/>
      <c r="CP52" s="18"/>
      <c r="CQ52" s="18"/>
      <c r="CR52" s="18"/>
      <c r="CS52" s="18"/>
      <c r="CT52" s="18"/>
      <c r="CU52" s="18"/>
      <c r="CV52" s="18"/>
      <c r="CW52" s="18"/>
      <c r="CX52" s="18"/>
      <c r="CY52" s="18"/>
      <c r="CZ52" s="18"/>
    </row>
    <row r="53" spans="1:104" ht="4.9000000000000004" customHeight="1" x14ac:dyDescent="0.25">
      <c r="A53" s="9"/>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46"/>
      <c r="BC53" s="46"/>
      <c r="BD53" s="46"/>
      <c r="BE53" s="46"/>
      <c r="BF53" s="46"/>
      <c r="BG53" s="46"/>
      <c r="BH53" s="46"/>
      <c r="BI53" s="46"/>
      <c r="BJ53" s="46"/>
      <c r="BK53" s="46"/>
      <c r="BL53" s="46"/>
      <c r="BM53" s="46"/>
      <c r="BN53" s="46"/>
      <c r="BO53" s="46"/>
      <c r="BP53" s="46"/>
      <c r="BQ53" s="46"/>
      <c r="BR53" s="46"/>
      <c r="BS53" s="19"/>
      <c r="BT53" s="19"/>
      <c r="BU53" s="19"/>
      <c r="BV53" s="19"/>
      <c r="BW53" s="53"/>
      <c r="BX53" s="53"/>
      <c r="BY53" s="53"/>
      <c r="BZ53" s="53"/>
      <c r="CA53" s="53"/>
      <c r="CB53" s="53"/>
      <c r="CC53" s="53"/>
      <c r="CD53" s="53"/>
      <c r="CE53" s="53"/>
      <c r="CF53" s="53"/>
      <c r="CG53" s="23"/>
      <c r="CH53" s="9"/>
      <c r="CI53" s="18"/>
      <c r="CJ53" s="18"/>
      <c r="CK53" s="18"/>
      <c r="CL53" s="18"/>
      <c r="CM53" s="18"/>
      <c r="CN53" s="18"/>
      <c r="CO53" s="18"/>
      <c r="CP53" s="18"/>
      <c r="CQ53" s="18"/>
      <c r="CR53" s="18"/>
      <c r="CS53" s="18"/>
      <c r="CT53" s="18"/>
      <c r="CU53" s="18"/>
      <c r="CV53" s="18"/>
      <c r="CW53" s="18"/>
      <c r="CX53" s="18"/>
      <c r="CY53" s="18"/>
      <c r="CZ53" s="18" t="s">
        <v>45</v>
      </c>
    </row>
    <row r="54" spans="1:104" ht="24" x14ac:dyDescent="0.35">
      <c r="A54" s="9"/>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46"/>
      <c r="BC54" s="46"/>
      <c r="BD54" s="46"/>
      <c r="BE54" s="46"/>
      <c r="BF54" s="46"/>
      <c r="BG54" s="46"/>
      <c r="BH54" s="46"/>
      <c r="BI54" s="46"/>
      <c r="BJ54" s="46"/>
      <c r="BK54" s="46"/>
      <c r="BL54" s="46"/>
      <c r="BM54" s="46"/>
      <c r="BN54" s="46"/>
      <c r="BO54" s="47" t="s">
        <v>98</v>
      </c>
      <c r="BP54" s="46"/>
      <c r="BQ54" s="46"/>
      <c r="BR54" s="46"/>
      <c r="BS54" s="19"/>
      <c r="BT54" s="19"/>
      <c r="BU54" s="19"/>
      <c r="BV54" s="19"/>
      <c r="BW54" s="122">
        <f>-P7</f>
        <v>0</v>
      </c>
      <c r="BX54" s="118"/>
      <c r="BY54" s="118"/>
      <c r="BZ54" s="118"/>
      <c r="CA54" s="118"/>
      <c r="CB54" s="118"/>
      <c r="CC54" s="118"/>
      <c r="CD54" s="118"/>
      <c r="CE54" s="118"/>
      <c r="CF54" s="119"/>
      <c r="CG54" s="23"/>
      <c r="CH54" s="9"/>
      <c r="CI54" s="18"/>
      <c r="CJ54" s="18"/>
      <c r="CK54" s="18"/>
      <c r="CL54" s="18"/>
      <c r="CM54" s="18"/>
      <c r="CN54" s="18"/>
      <c r="CO54" s="18"/>
      <c r="CP54" s="18"/>
      <c r="CQ54" s="18"/>
      <c r="CR54" s="18"/>
      <c r="CS54" s="18"/>
      <c r="CT54" s="18"/>
      <c r="CU54" s="18"/>
      <c r="CV54" s="18"/>
      <c r="CW54" s="18"/>
      <c r="CX54" s="18"/>
      <c r="CY54" s="18"/>
      <c r="CZ54" s="18" t="s">
        <v>42</v>
      </c>
    </row>
    <row r="55" spans="1:104" ht="4.9000000000000004" customHeight="1" x14ac:dyDescent="0.25">
      <c r="A55" s="9"/>
      <c r="D55" s="17"/>
      <c r="CH55" s="9"/>
      <c r="CI55" s="18"/>
      <c r="CJ55" s="18"/>
      <c r="CK55" s="18"/>
      <c r="CL55" s="18"/>
      <c r="CM55" s="18"/>
      <c r="CN55" s="18"/>
      <c r="CO55" s="18"/>
      <c r="CP55" s="18"/>
      <c r="CQ55" s="18"/>
      <c r="CR55" s="18"/>
      <c r="CS55" s="18"/>
      <c r="CT55" s="18"/>
      <c r="CU55" s="18"/>
      <c r="CV55" s="18"/>
      <c r="CW55" s="18"/>
      <c r="CX55" s="18"/>
      <c r="CY55" s="18"/>
      <c r="CZ55" s="18" t="s">
        <v>48</v>
      </c>
    </row>
    <row r="56" spans="1:104" ht="24.6" customHeight="1" x14ac:dyDescent="0.35">
      <c r="A56" s="9"/>
      <c r="C56" s="45" t="e">
        <f>"Total amount this form in "&amp;cur_cho</f>
        <v>#REF!</v>
      </c>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19"/>
      <c r="BA56" s="19"/>
      <c r="BB56" s="19"/>
      <c r="BC56" s="19"/>
      <c r="BD56" s="19"/>
      <c r="BE56" s="19"/>
      <c r="BF56" s="19"/>
      <c r="BH56" s="46"/>
      <c r="BI56" s="46"/>
      <c r="BJ56" s="46"/>
      <c r="BK56" s="46"/>
      <c r="BL56" s="46"/>
      <c r="BM56" s="46"/>
      <c r="BN56" s="46"/>
      <c r="BO56" s="47" t="str">
        <f>"Att få(+)/återbetala(-) "&amp;IF(CM9=1,"Välj valuta!!",CM11)</f>
        <v>Att få(+)/återbetala(-) SEK</v>
      </c>
      <c r="BP56" s="46"/>
      <c r="BQ56" s="46"/>
      <c r="BR56" s="19"/>
      <c r="BS56" s="19"/>
      <c r="BT56" s="19"/>
      <c r="BU56" s="19"/>
      <c r="BW56" s="126">
        <f>BW46+BW52+BW54</f>
        <v>0</v>
      </c>
      <c r="BX56" s="126"/>
      <c r="BY56" s="126"/>
      <c r="BZ56" s="126"/>
      <c r="CA56" s="126"/>
      <c r="CB56" s="126"/>
      <c r="CC56" s="126"/>
      <c r="CD56" s="126"/>
      <c r="CE56" s="126"/>
      <c r="CF56" s="126"/>
      <c r="CH56" s="9"/>
      <c r="CI56" s="18"/>
      <c r="CJ56" s="18"/>
      <c r="CK56" s="18"/>
      <c r="CL56" s="18"/>
      <c r="CM56" s="18"/>
      <c r="CN56" s="18"/>
      <c r="CO56" s="18"/>
      <c r="CP56" s="18"/>
      <c r="CQ56" s="18"/>
      <c r="CR56" s="18"/>
      <c r="CS56" s="18"/>
      <c r="CT56" s="18"/>
      <c r="CU56" s="18"/>
      <c r="CV56" s="18"/>
      <c r="CW56" s="18"/>
      <c r="CX56" s="18"/>
      <c r="CY56" s="18"/>
      <c r="CZ56" s="18" t="s">
        <v>41</v>
      </c>
    </row>
    <row r="57" spans="1:104" ht="4.9000000000000004" customHeight="1" x14ac:dyDescent="0.2">
      <c r="A57" s="9"/>
      <c r="CH57" s="9"/>
      <c r="CI57" s="18"/>
      <c r="CJ57" s="18"/>
      <c r="CK57" s="18"/>
      <c r="CL57" s="18"/>
      <c r="CM57" s="18"/>
      <c r="CN57" s="18"/>
      <c r="CO57" s="18"/>
      <c r="CP57" s="18"/>
      <c r="CQ57" s="18"/>
      <c r="CR57" s="18"/>
      <c r="CS57" s="18"/>
      <c r="CT57" s="18"/>
      <c r="CU57" s="18"/>
      <c r="CV57" s="18"/>
      <c r="CW57" s="18"/>
      <c r="CX57" s="18"/>
      <c r="CY57" s="18"/>
      <c r="CZ57" s="18"/>
    </row>
    <row r="58" spans="1:104" ht="20.25" customHeight="1" x14ac:dyDescent="0.2">
      <c r="A58" s="9"/>
      <c r="C58" s="101"/>
      <c r="D58" s="101"/>
      <c r="E58" s="101"/>
      <c r="F58" s="101"/>
      <c r="G58" s="101"/>
      <c r="H58" s="101"/>
      <c r="I58" s="101"/>
      <c r="J58" s="101"/>
      <c r="K58" s="101"/>
      <c r="L58" s="101"/>
      <c r="M58" s="101"/>
      <c r="N58" s="101"/>
      <c r="O58" s="101"/>
      <c r="P58" s="101"/>
      <c r="Q58" s="101"/>
      <c r="R58" s="101"/>
      <c r="S58" s="101"/>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CH58" s="9"/>
      <c r="CI58" s="18"/>
      <c r="CJ58" s="18"/>
      <c r="CK58" s="18"/>
      <c r="CL58" s="18"/>
      <c r="CM58" s="18"/>
      <c r="CN58" s="18"/>
      <c r="CO58" s="18"/>
      <c r="CP58" s="18"/>
      <c r="CQ58" s="18"/>
      <c r="CR58" s="18"/>
      <c r="CS58" s="18"/>
      <c r="CT58" s="18"/>
      <c r="CU58" s="18"/>
      <c r="CV58" s="18"/>
      <c r="CW58" s="18"/>
      <c r="CX58" s="18"/>
      <c r="CY58" s="18"/>
      <c r="CZ58" s="18"/>
    </row>
    <row r="59" spans="1:104" ht="25.15" customHeight="1" x14ac:dyDescent="0.2">
      <c r="A59" s="9"/>
      <c r="C59" s="11" t="s">
        <v>60</v>
      </c>
      <c r="X59" s="11" t="s">
        <v>74</v>
      </c>
      <c r="CH59" s="9"/>
      <c r="CI59" s="18"/>
      <c r="CJ59" s="18"/>
      <c r="CK59" s="18"/>
      <c r="CL59" s="18"/>
      <c r="CM59" s="18"/>
      <c r="CN59" s="18"/>
      <c r="CO59" s="18"/>
      <c r="CP59" s="18"/>
      <c r="CQ59" s="18"/>
      <c r="CR59" s="18"/>
      <c r="CS59" s="18"/>
      <c r="CT59" s="18"/>
      <c r="CU59" s="18"/>
      <c r="CV59" s="18"/>
      <c r="CW59" s="18"/>
      <c r="CX59" s="18"/>
      <c r="CY59" s="18"/>
      <c r="CZ59" s="18"/>
    </row>
    <row r="60" spans="1:104" ht="17.100000000000001" customHeight="1" x14ac:dyDescent="0.2">
      <c r="A60" s="9"/>
      <c r="CH60" s="9"/>
      <c r="CI60" s="18"/>
      <c r="CJ60" s="18"/>
      <c r="CK60" s="18"/>
      <c r="CL60" s="18"/>
      <c r="CM60" s="18"/>
      <c r="CN60" s="18"/>
      <c r="CO60" s="18"/>
      <c r="CP60" s="18"/>
      <c r="CQ60" s="18"/>
      <c r="CR60" s="18"/>
      <c r="CS60" s="18"/>
      <c r="CT60" s="18"/>
      <c r="CU60" s="18"/>
      <c r="CV60" s="18"/>
      <c r="CW60" s="18"/>
      <c r="CX60" s="18"/>
      <c r="CY60" s="18"/>
      <c r="CZ60" s="18"/>
    </row>
    <row r="61" spans="1:104" ht="33" customHeight="1" x14ac:dyDescent="0.2">
      <c r="A61" s="9"/>
      <c r="C61" s="115" t="s">
        <v>75</v>
      </c>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c r="BY61" s="115"/>
      <c r="BZ61" s="115"/>
      <c r="CA61" s="115"/>
      <c r="CB61" s="115"/>
      <c r="CC61" s="115"/>
      <c r="CD61" s="115"/>
      <c r="CE61" s="115"/>
      <c r="CF61" s="115"/>
      <c r="CG61" s="48"/>
      <c r="CH61" s="9"/>
      <c r="CI61" s="18"/>
      <c r="CJ61" s="18"/>
      <c r="CK61" s="18"/>
      <c r="CL61" s="18"/>
      <c r="CM61" s="18"/>
      <c r="CN61" s="18"/>
      <c r="CO61" s="18"/>
      <c r="CP61" s="18"/>
      <c r="CQ61" s="18"/>
      <c r="CR61" s="18"/>
      <c r="CS61" s="18"/>
      <c r="CT61" s="18"/>
      <c r="CU61" s="18"/>
      <c r="CV61" s="18"/>
      <c r="CW61" s="18"/>
      <c r="CX61" s="18"/>
      <c r="CY61" s="18"/>
      <c r="CZ61" s="18"/>
    </row>
    <row r="62" spans="1:104" ht="18" x14ac:dyDescent="0.2">
      <c r="A62" s="9"/>
      <c r="C62" s="114" t="s">
        <v>112</v>
      </c>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4"/>
      <c r="AY62" s="114"/>
      <c r="AZ62" s="114"/>
      <c r="BA62" s="114"/>
      <c r="BB62" s="114"/>
      <c r="BC62" s="114"/>
      <c r="BD62" s="114"/>
      <c r="BE62" s="114"/>
      <c r="BF62" s="114"/>
      <c r="BG62" s="114"/>
      <c r="BH62" s="114"/>
      <c r="BI62" s="114"/>
      <c r="BJ62" s="114"/>
      <c r="BK62" s="114"/>
      <c r="BL62" s="114"/>
      <c r="BM62" s="114"/>
      <c r="BN62" s="114"/>
      <c r="BO62" s="114"/>
      <c r="BP62" s="114"/>
      <c r="BQ62" s="114"/>
      <c r="BR62" s="114"/>
      <c r="BS62" s="114"/>
      <c r="BT62" s="114"/>
      <c r="BU62" s="114"/>
      <c r="BV62" s="114"/>
      <c r="BW62" s="114"/>
      <c r="BX62" s="114"/>
      <c r="BY62" s="114"/>
      <c r="BZ62" s="114"/>
      <c r="CA62" s="114"/>
      <c r="CB62" s="114"/>
      <c r="CC62" s="114"/>
      <c r="CD62" s="114"/>
      <c r="CE62" s="114"/>
      <c r="CF62" s="114"/>
      <c r="CG62" s="49"/>
      <c r="CH62" s="9"/>
      <c r="CI62" s="18"/>
      <c r="CJ62" s="18"/>
      <c r="CK62" s="18"/>
      <c r="CL62" s="18"/>
      <c r="CM62" s="18"/>
      <c r="CN62" s="18"/>
      <c r="CO62" s="18"/>
      <c r="CP62" s="18"/>
      <c r="CQ62" s="18"/>
      <c r="CR62" s="18"/>
      <c r="CS62" s="18"/>
      <c r="CT62" s="18"/>
      <c r="CU62" s="18"/>
      <c r="CV62" s="18"/>
      <c r="CW62" s="18"/>
      <c r="CX62" s="18"/>
      <c r="CY62" s="18"/>
      <c r="CZ62" s="18"/>
    </row>
    <row r="63" spans="1:104" x14ac:dyDescent="0.2">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18"/>
      <c r="CJ63" s="18"/>
      <c r="CK63" s="18"/>
      <c r="CL63" s="18"/>
      <c r="CM63" s="18"/>
      <c r="CN63" s="18"/>
      <c r="CO63" s="18"/>
      <c r="CP63" s="18"/>
      <c r="CQ63" s="18"/>
      <c r="CR63" s="18"/>
      <c r="CS63" s="18"/>
      <c r="CT63" s="18"/>
      <c r="CU63" s="18"/>
      <c r="CV63" s="18"/>
      <c r="CW63" s="18"/>
      <c r="CX63" s="18"/>
      <c r="CY63" s="18"/>
      <c r="CZ63" s="18"/>
    </row>
    <row r="64" spans="1:104" x14ac:dyDescent="0.2"/>
    <row r="65" spans="1:256" ht="9" customHeight="1" x14ac:dyDescent="0.2"/>
    <row r="66" spans="1:256" x14ac:dyDescent="0.2"/>
    <row r="67" spans="1:256" s="25" customFormat="1" ht="17.100000000000001" customHeight="1" x14ac:dyDescent="0.25">
      <c r="B67" s="70" t="s">
        <v>105</v>
      </c>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71"/>
      <c r="BY67" s="71"/>
      <c r="BZ67" s="71"/>
      <c r="CA67" s="71"/>
      <c r="CB67" s="71"/>
      <c r="CC67" s="71"/>
      <c r="CD67" s="71"/>
      <c r="CE67" s="71"/>
      <c r="CF67" s="71"/>
      <c r="CG67" s="71"/>
    </row>
    <row r="68" spans="1:256" s="25" customFormat="1" x14ac:dyDescent="0.2">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c r="BX68" s="71"/>
      <c r="BY68" s="71"/>
      <c r="BZ68" s="71"/>
      <c r="CA68" s="71"/>
      <c r="CB68" s="71"/>
      <c r="CC68" s="71"/>
      <c r="CD68" s="71"/>
      <c r="CE68" s="71"/>
      <c r="CF68" s="71"/>
      <c r="CG68" s="71"/>
    </row>
    <row r="69" spans="1:256" s="25" customFormat="1" ht="54" customHeight="1" x14ac:dyDescent="0.2">
      <c r="A69" s="72"/>
      <c r="B69" s="120" t="s">
        <v>106</v>
      </c>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c r="AO69" s="120"/>
      <c r="AP69" s="120"/>
      <c r="AQ69" s="120"/>
      <c r="AR69" s="120"/>
      <c r="AS69" s="120"/>
      <c r="AT69" s="120"/>
      <c r="AU69" s="120"/>
      <c r="AV69" s="120"/>
      <c r="AW69" s="120"/>
      <c r="AX69" s="120"/>
      <c r="AY69" s="120"/>
      <c r="AZ69" s="120"/>
      <c r="BA69" s="120"/>
      <c r="BB69" s="120"/>
      <c r="BC69" s="120"/>
      <c r="BD69" s="120"/>
      <c r="BE69" s="120"/>
      <c r="BF69" s="120"/>
      <c r="BG69" s="120"/>
      <c r="BH69" s="120"/>
      <c r="BI69" s="120"/>
      <c r="BJ69" s="120"/>
      <c r="BK69" s="120"/>
      <c r="BL69" s="120"/>
      <c r="BM69" s="120"/>
      <c r="BN69" s="120"/>
      <c r="BO69" s="120"/>
      <c r="BP69" s="120"/>
      <c r="BQ69" s="120"/>
      <c r="BR69" s="120"/>
      <c r="BS69" s="120"/>
      <c r="BT69" s="120"/>
      <c r="BU69" s="120"/>
      <c r="BV69" s="120"/>
      <c r="BW69" s="120"/>
      <c r="BX69" s="120"/>
      <c r="BY69" s="120"/>
      <c r="BZ69" s="120"/>
      <c r="CA69" s="120"/>
      <c r="CB69" s="120"/>
      <c r="CC69" s="120"/>
      <c r="CD69" s="120"/>
      <c r="CE69" s="120"/>
      <c r="CF69" s="120"/>
      <c r="CG69" s="120"/>
      <c r="CH69" s="72"/>
    </row>
    <row r="70" spans="1:256" s="25" customFormat="1" ht="19.5" customHeight="1" x14ac:dyDescent="0.2">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c r="BX70" s="71"/>
      <c r="BY70" s="71"/>
      <c r="BZ70" s="71"/>
      <c r="CA70" s="71"/>
      <c r="CB70" s="71"/>
      <c r="CC70" s="71"/>
      <c r="CD70" s="71"/>
      <c r="CE70" s="71"/>
      <c r="CF70" s="71"/>
      <c r="CG70" s="71"/>
    </row>
    <row r="71" spans="1:256" s="25" customFormat="1" ht="16.350000000000001" customHeight="1" x14ac:dyDescent="0.25">
      <c r="B71" s="71"/>
      <c r="C71" s="70" t="s">
        <v>107</v>
      </c>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c r="BX71" s="71"/>
      <c r="BY71" s="71"/>
      <c r="BZ71" s="71"/>
      <c r="CA71" s="71"/>
      <c r="CB71" s="71"/>
      <c r="CC71" s="71"/>
      <c r="CD71" s="71"/>
      <c r="CE71" s="71"/>
      <c r="CF71" s="71"/>
      <c r="CG71" s="71"/>
    </row>
    <row r="72" spans="1:256" s="25" customFormat="1" ht="63.75" customHeight="1" x14ac:dyDescent="0.2">
      <c r="B72" s="123" t="s">
        <v>108</v>
      </c>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124"/>
      <c r="AZ72" s="124"/>
      <c r="BA72" s="124"/>
      <c r="BB72" s="124"/>
      <c r="BC72" s="124"/>
      <c r="BD72" s="124"/>
      <c r="BE72" s="124"/>
      <c r="BF72" s="124"/>
      <c r="BG72" s="124"/>
      <c r="BH72" s="124"/>
      <c r="BI72" s="124"/>
      <c r="BJ72" s="124"/>
      <c r="BK72" s="124"/>
      <c r="BL72" s="124"/>
      <c r="BM72" s="124"/>
      <c r="BN72" s="124"/>
      <c r="BO72" s="124"/>
      <c r="BP72" s="124"/>
      <c r="BQ72" s="124"/>
      <c r="BR72" s="124"/>
      <c r="BS72" s="124"/>
      <c r="BT72" s="124"/>
      <c r="BU72" s="124"/>
      <c r="BV72" s="124"/>
      <c r="BW72" s="124"/>
      <c r="BX72" s="124"/>
      <c r="BY72" s="124"/>
      <c r="BZ72" s="124"/>
      <c r="CA72" s="124"/>
      <c r="CB72" s="124"/>
      <c r="CC72" s="124"/>
      <c r="CD72" s="124"/>
      <c r="CE72" s="124"/>
      <c r="CF72" s="124"/>
      <c r="CG72" s="71"/>
    </row>
    <row r="73" spans="1:256" x14ac:dyDescent="0.2">
      <c r="CO73" s="4"/>
    </row>
    <row r="74" spans="1:256" x14ac:dyDescent="0.2">
      <c r="CM74" s="4"/>
      <c r="CN74" s="4"/>
      <c r="CO74" s="4"/>
      <c r="CP74" s="4"/>
      <c r="CZ74" s="4"/>
    </row>
    <row r="75" spans="1:256" x14ac:dyDescent="0.2">
      <c r="CM75" s="4"/>
      <c r="CN75" s="4"/>
      <c r="CP75" s="4"/>
      <c r="CZ75" s="4"/>
    </row>
    <row r="76" spans="1:256" x14ac:dyDescent="0.2">
      <c r="CQ76" s="4"/>
      <c r="CR76" s="4"/>
      <c r="CS76" s="4"/>
      <c r="CT76" s="4"/>
      <c r="CU76" s="4"/>
      <c r="CV76" s="4"/>
      <c r="CW76" s="4"/>
      <c r="CX76" s="4"/>
      <c r="CY76" s="4"/>
      <c r="DH76" s="50"/>
      <c r="DI76" s="50"/>
      <c r="DJ76" s="51"/>
      <c r="DK76" s="51"/>
      <c r="DL76" s="51"/>
      <c r="DM76" s="50"/>
      <c r="DN76" s="50"/>
      <c r="DO76" s="50"/>
      <c r="DP76" s="50"/>
      <c r="DQ76" s="50"/>
      <c r="DR76" s="50"/>
      <c r="DS76" s="50"/>
      <c r="DT76" s="50"/>
      <c r="DU76" s="50"/>
      <c r="DV76" s="50"/>
      <c r="DW76" s="50"/>
      <c r="DX76" s="50"/>
      <c r="DY76" s="50"/>
      <c r="DZ76" s="50"/>
      <c r="EA76" s="50"/>
      <c r="EB76" s="50"/>
      <c r="EC76" s="50"/>
      <c r="ED76" s="50"/>
      <c r="EE76" s="50"/>
      <c r="EF76" s="50"/>
      <c r="EG76" s="50"/>
      <c r="EH76" s="50"/>
      <c r="EI76" s="50"/>
      <c r="EJ76" s="50"/>
      <c r="EK76" s="50"/>
      <c r="EL76" s="50"/>
      <c r="EM76" s="50"/>
      <c r="EN76" s="50"/>
      <c r="EO76" s="50"/>
      <c r="EP76" s="50"/>
      <c r="EQ76" s="50"/>
      <c r="ER76" s="50"/>
      <c r="ES76" s="50"/>
      <c r="ET76" s="50"/>
      <c r="EU76" s="50"/>
      <c r="EV76" s="50"/>
      <c r="EW76" s="50"/>
      <c r="EX76" s="50"/>
      <c r="EY76" s="50"/>
      <c r="EZ76" s="50"/>
      <c r="FA76" s="50"/>
      <c r="FB76" s="50"/>
      <c r="FC76" s="50"/>
      <c r="FD76" s="50"/>
      <c r="FE76" s="50"/>
      <c r="FF76" s="50"/>
      <c r="FG76" s="50"/>
      <c r="FH76" s="50"/>
      <c r="FI76" s="50"/>
      <c r="FJ76" s="50"/>
      <c r="FK76" s="50"/>
      <c r="FL76" s="50"/>
      <c r="FM76" s="50"/>
      <c r="FN76" s="50"/>
      <c r="FO76" s="50"/>
      <c r="FP76" s="50"/>
      <c r="FQ76" s="50"/>
      <c r="FR76" s="50"/>
      <c r="FS76" s="50"/>
      <c r="FT76" s="50"/>
      <c r="FU76" s="50"/>
      <c r="FV76" s="50"/>
      <c r="FW76" s="50"/>
      <c r="FX76" s="50"/>
      <c r="FY76" s="50"/>
      <c r="FZ76" s="50"/>
      <c r="GA76" s="50"/>
      <c r="GB76" s="50"/>
      <c r="GC76" s="50"/>
      <c r="GD76" s="50"/>
      <c r="GE76" s="50"/>
      <c r="GF76" s="50"/>
      <c r="GG76" s="50"/>
      <c r="GH76" s="50"/>
      <c r="GI76" s="50"/>
      <c r="GJ76" s="50"/>
      <c r="GK76" s="50"/>
      <c r="GL76" s="50"/>
      <c r="GM76" s="50"/>
      <c r="GN76" s="50"/>
      <c r="GO76" s="50"/>
      <c r="GP76" s="50"/>
      <c r="GQ76" s="50"/>
      <c r="GR76" s="50"/>
      <c r="GS76" s="50"/>
      <c r="GT76" s="50"/>
      <c r="GU76" s="50"/>
      <c r="GV76" s="50"/>
      <c r="GW76" s="50"/>
      <c r="GX76" s="50"/>
      <c r="GY76" s="50"/>
      <c r="GZ76" s="50"/>
      <c r="HA76" s="50"/>
      <c r="HB76" s="50"/>
      <c r="HC76" s="50"/>
      <c r="HD76" s="50"/>
      <c r="HE76" s="50"/>
      <c r="HF76" s="50"/>
      <c r="HG76" s="50"/>
      <c r="HH76" s="50"/>
      <c r="HI76" s="50"/>
      <c r="HJ76" s="50"/>
      <c r="HK76" s="50"/>
      <c r="HL76" s="50"/>
      <c r="HM76" s="50"/>
      <c r="HN76" s="50"/>
      <c r="HO76" s="50"/>
      <c r="HP76" s="50"/>
      <c r="HQ76" s="50"/>
      <c r="HR76" s="50"/>
      <c r="HS76" s="50"/>
      <c r="HT76" s="50"/>
      <c r="HU76" s="50"/>
      <c r="HV76" s="50"/>
      <c r="HW76" s="50"/>
      <c r="HX76" s="50"/>
      <c r="HY76" s="50"/>
      <c r="HZ76" s="50"/>
      <c r="IA76" s="50"/>
      <c r="IB76" s="50"/>
      <c r="IC76" s="50"/>
      <c r="ID76" s="50"/>
      <c r="IE76" s="50"/>
      <c r="IF76" s="50"/>
      <c r="IG76" s="50"/>
      <c r="IH76" s="50"/>
      <c r="II76" s="50"/>
      <c r="IJ76" s="50"/>
      <c r="IK76" s="50"/>
      <c r="IL76" s="50"/>
      <c r="IM76" s="50"/>
      <c r="IN76" s="50"/>
      <c r="IO76" s="50"/>
      <c r="IP76" s="50"/>
      <c r="IQ76" s="50"/>
      <c r="IR76" s="50"/>
      <c r="IS76" s="50"/>
      <c r="IT76" s="50"/>
      <c r="IU76" s="50"/>
      <c r="IV76" s="50"/>
    </row>
    <row r="77" spans="1:256" s="50" customFormat="1" ht="20.100000000000001" customHeight="1" x14ac:dyDescent="0.2">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4"/>
      <c r="CJ77" s="4"/>
      <c r="CK77" s="4"/>
      <c r="CL77" s="4"/>
      <c r="CM77" s="11"/>
      <c r="CN77" s="11"/>
      <c r="CO77" s="11"/>
      <c r="CP77" s="11"/>
      <c r="CQ77" s="4"/>
      <c r="CR77" s="4"/>
      <c r="CS77" s="4"/>
      <c r="CT77" s="4"/>
      <c r="CU77" s="4"/>
      <c r="CV77" s="4"/>
      <c r="CW77" s="4"/>
      <c r="CX77" s="4"/>
      <c r="CY77" s="4"/>
      <c r="CZ77" s="11"/>
      <c r="DA77" s="4"/>
      <c r="DB77" s="4"/>
      <c r="DC77" s="4"/>
      <c r="DD77" s="4"/>
      <c r="DE77" s="4"/>
      <c r="DF77" s="4"/>
      <c r="DG77" s="4"/>
      <c r="DJ77" s="51"/>
      <c r="DK77" s="51"/>
      <c r="DL77" s="51"/>
    </row>
    <row r="78" spans="1:256" s="50" customFormat="1" x14ac:dyDescent="0.2">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4"/>
      <c r="CJ78" s="4"/>
      <c r="CK78" s="4"/>
      <c r="CL78" s="4"/>
      <c r="CM78" s="11"/>
      <c r="CN78" s="11"/>
      <c r="CO78" s="11"/>
      <c r="CP78" s="11"/>
      <c r="CQ78" s="11"/>
      <c r="CR78" s="11"/>
      <c r="CS78" s="11"/>
      <c r="CT78" s="11"/>
      <c r="CU78" s="11"/>
      <c r="CV78" s="11"/>
      <c r="CW78" s="11"/>
      <c r="CX78" s="11"/>
      <c r="CY78" s="11"/>
      <c r="CZ78" s="11"/>
      <c r="DA78" s="4"/>
      <c r="DB78" s="4"/>
      <c r="DC78" s="4"/>
      <c r="DD78" s="4"/>
      <c r="DE78" s="4"/>
      <c r="DF78" s="4"/>
      <c r="DG78" s="4"/>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c r="FW78" s="11"/>
      <c r="FX78" s="11"/>
      <c r="FY78" s="11"/>
      <c r="FZ78" s="11"/>
      <c r="GA78" s="11"/>
      <c r="GB78" s="11"/>
      <c r="GC78" s="11"/>
      <c r="GD78" s="11"/>
      <c r="GE78" s="11"/>
      <c r="GF78" s="11"/>
      <c r="GG78" s="11"/>
      <c r="GH78" s="11"/>
      <c r="GI78" s="11"/>
      <c r="GJ78" s="11"/>
      <c r="GK78" s="11"/>
      <c r="GL78" s="11"/>
      <c r="GM78" s="11"/>
      <c r="GN78" s="11"/>
      <c r="GO78" s="11"/>
      <c r="GP78" s="11"/>
      <c r="GQ78" s="11"/>
      <c r="GR78" s="11"/>
      <c r="GS78" s="11"/>
      <c r="GT78" s="11"/>
      <c r="GU78" s="11"/>
      <c r="GV78" s="11"/>
      <c r="GW78" s="11"/>
      <c r="GX78" s="11"/>
      <c r="GY78" s="11"/>
      <c r="GZ78" s="11"/>
      <c r="HA78" s="11"/>
      <c r="HB78" s="11"/>
      <c r="HC78" s="11"/>
      <c r="HD78" s="11"/>
      <c r="HE78" s="11"/>
      <c r="HF78" s="11"/>
      <c r="HG78" s="11"/>
      <c r="HH78" s="11"/>
      <c r="HI78" s="11"/>
      <c r="HJ78" s="11"/>
      <c r="HK78" s="11"/>
      <c r="HL78" s="11"/>
      <c r="HM78" s="11"/>
      <c r="HN78" s="11"/>
      <c r="HO78" s="11"/>
      <c r="HP78" s="11"/>
      <c r="HQ78" s="11"/>
      <c r="HR78" s="11"/>
      <c r="HS78" s="11"/>
      <c r="HT78" s="11"/>
      <c r="HU78" s="11"/>
      <c r="HV78" s="11"/>
      <c r="HW78" s="11"/>
      <c r="HX78" s="11"/>
      <c r="HY78" s="11"/>
      <c r="HZ78" s="11"/>
      <c r="IA78" s="11"/>
      <c r="IB78" s="11"/>
      <c r="IC78" s="11"/>
      <c r="ID78" s="11"/>
      <c r="IE78" s="11"/>
      <c r="IF78" s="11"/>
      <c r="IG78" s="11"/>
      <c r="IH78" s="11"/>
      <c r="II78" s="11"/>
      <c r="IJ78" s="11"/>
      <c r="IK78" s="11"/>
      <c r="IL78" s="11"/>
      <c r="IM78" s="11"/>
      <c r="IN78" s="11"/>
      <c r="IO78" s="11"/>
      <c r="IP78" s="11"/>
      <c r="IQ78" s="11"/>
      <c r="IR78" s="11"/>
      <c r="IS78" s="11"/>
      <c r="IT78" s="11"/>
      <c r="IU78" s="11"/>
      <c r="IV78" s="11"/>
    </row>
    <row r="79" spans="1:256" x14ac:dyDescent="0.2"/>
    <row r="80" spans="1:256"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103" x14ac:dyDescent="0.2"/>
    <row r="104" x14ac:dyDescent="0.2"/>
    <row r="106" x14ac:dyDescent="0.2"/>
    <row r="107" x14ac:dyDescent="0.2"/>
    <row r="108" x14ac:dyDescent="0.2"/>
    <row r="109" x14ac:dyDescent="0.2"/>
  </sheetData>
  <sheetProtection selectLockedCells="1"/>
  <customSheetViews>
    <customSheetView guid="{36D3984D-DC6B-054E-9D26-DE37F6809A86}" showPageBreaks="1" showGridLines="0" outlineSymbols="0" zeroValues="0" printArea="1" hiddenRows="1" hiddenColumns="1" topLeftCell="A19">
      <selection activeCell="CW33" sqref="CW33"/>
      <pageMargins left="0.52" right="0.23" top="0.17" bottom="0.36" header="0.25" footer="0.3"/>
      <pageSetup paperSize="9" orientation="portrait" horizontalDpi="4294967292" verticalDpi="4294967292"/>
      <headerFooter alignWithMargins="0"/>
    </customSheetView>
  </customSheetViews>
  <mergeCells count="134">
    <mergeCell ref="B72:CF72"/>
    <mergeCell ref="C51:U51"/>
    <mergeCell ref="W50:AJ50"/>
    <mergeCell ref="AW51:BA51"/>
    <mergeCell ref="BH50:BM50"/>
    <mergeCell ref="BY43:CF43"/>
    <mergeCell ref="BH43:BM43"/>
    <mergeCell ref="BS48:BW49"/>
    <mergeCell ref="C58:S58"/>
    <mergeCell ref="BW56:CF56"/>
    <mergeCell ref="BH41:BM41"/>
    <mergeCell ref="BY51:CF51"/>
    <mergeCell ref="BW46:CF46"/>
    <mergeCell ref="BY50:CF50"/>
    <mergeCell ref="BW52:CF52"/>
    <mergeCell ref="B69:CG69"/>
    <mergeCell ref="C50:U50"/>
    <mergeCell ref="BW54:CF54"/>
    <mergeCell ref="BH44:BM44"/>
    <mergeCell ref="BY44:CF44"/>
    <mergeCell ref="BY40:CF40"/>
    <mergeCell ref="AW48:BA49"/>
    <mergeCell ref="BO49:BR49"/>
    <mergeCell ref="BH48:BM49"/>
    <mergeCell ref="BY42:CF42"/>
    <mergeCell ref="BO42:BQ42"/>
    <mergeCell ref="BC43:BF43"/>
    <mergeCell ref="BC44:BF44"/>
    <mergeCell ref="BY45:CF45"/>
    <mergeCell ref="BC41:BF41"/>
    <mergeCell ref="C62:CF62"/>
    <mergeCell ref="AL51:AU51"/>
    <mergeCell ref="BH45:BM45"/>
    <mergeCell ref="BS44:BW44"/>
    <mergeCell ref="BS43:BW43"/>
    <mergeCell ref="BO45:BQ45"/>
    <mergeCell ref="BC45:BF45"/>
    <mergeCell ref="C43:BA43"/>
    <mergeCell ref="BY49:CF49"/>
    <mergeCell ref="C61:CF61"/>
    <mergeCell ref="AL50:AU50"/>
    <mergeCell ref="BS45:BW45"/>
    <mergeCell ref="C44:BA44"/>
    <mergeCell ref="C45:BA45"/>
    <mergeCell ref="W51:AJ51"/>
    <mergeCell ref="BO43:BQ43"/>
    <mergeCell ref="BS50:BW50"/>
    <mergeCell ref="AW50:BA50"/>
    <mergeCell ref="BH51:BM51"/>
    <mergeCell ref="BS51:BW51"/>
    <mergeCell ref="BY39:CF39"/>
    <mergeCell ref="BC39:BF39"/>
    <mergeCell ref="BC37:BF37"/>
    <mergeCell ref="BY41:CF41"/>
    <mergeCell ref="BO41:BQ41"/>
    <mergeCell ref="BH39:BM39"/>
    <mergeCell ref="BO39:BQ39"/>
    <mergeCell ref="BS40:BW40"/>
    <mergeCell ref="BH40:BM40"/>
    <mergeCell ref="BS39:BW39"/>
    <mergeCell ref="BC34:BF34"/>
    <mergeCell ref="BH37:BM37"/>
    <mergeCell ref="BS36:BW36"/>
    <mergeCell ref="BH35:BM35"/>
    <mergeCell ref="BY37:CF37"/>
    <mergeCell ref="BH38:BM38"/>
    <mergeCell ref="BO37:BQ37"/>
    <mergeCell ref="C37:BA37"/>
    <mergeCell ref="BO38:BQ38"/>
    <mergeCell ref="BS41:BW41"/>
    <mergeCell ref="BC36:BF36"/>
    <mergeCell ref="BC35:BF35"/>
    <mergeCell ref="C39:BA39"/>
    <mergeCell ref="C40:BA40"/>
    <mergeCell ref="BO40:BQ40"/>
    <mergeCell ref="BS38:BW38"/>
    <mergeCell ref="BC40:BF40"/>
    <mergeCell ref="BC31:BF32"/>
    <mergeCell ref="BH31:BM32"/>
    <mergeCell ref="C42:BA42"/>
    <mergeCell ref="BH42:BM42"/>
    <mergeCell ref="BS37:BW37"/>
    <mergeCell ref="C41:BA41"/>
    <mergeCell ref="BS42:BW42"/>
    <mergeCell ref="BH36:BM36"/>
    <mergeCell ref="BO36:BQ36"/>
    <mergeCell ref="C36:BA36"/>
    <mergeCell ref="C34:BA34"/>
    <mergeCell ref="C35:BA35"/>
    <mergeCell ref="K22:AZ22"/>
    <mergeCell ref="BH34:BM34"/>
    <mergeCell ref="K18:AZ18"/>
    <mergeCell ref="K24:AZ24"/>
    <mergeCell ref="K21:AZ21"/>
    <mergeCell ref="C33:BA33"/>
    <mergeCell ref="BC33:BF33"/>
    <mergeCell ref="K23:AZ23"/>
    <mergeCell ref="BF2:CD2"/>
    <mergeCell ref="BS33:BW33"/>
    <mergeCell ref="BS34:BW34"/>
    <mergeCell ref="BS35:BW35"/>
    <mergeCell ref="BO34:BQ34"/>
    <mergeCell ref="BK23:CF23"/>
    <mergeCell ref="BF11:CF11"/>
    <mergeCell ref="BQ13:CF13"/>
    <mergeCell ref="BK21:CF21"/>
    <mergeCell ref="BK22:CF22"/>
    <mergeCell ref="C6:O6"/>
    <mergeCell ref="BO33:BQ33"/>
    <mergeCell ref="K19:AZ19"/>
    <mergeCell ref="K20:AZ20"/>
    <mergeCell ref="C7:O7"/>
    <mergeCell ref="P7:AX7"/>
    <mergeCell ref="BK20:CF20"/>
    <mergeCell ref="BH33:BM33"/>
    <mergeCell ref="BK15:CF15"/>
    <mergeCell ref="BF3:CF8"/>
    <mergeCell ref="BO31:BQ32"/>
    <mergeCell ref="BK19:CF19"/>
    <mergeCell ref="BY35:CF35"/>
    <mergeCell ref="BY36:CF36"/>
    <mergeCell ref="BY33:CF33"/>
    <mergeCell ref="BK24:CF24"/>
    <mergeCell ref="BY32:CF32"/>
    <mergeCell ref="BK16:CF16"/>
    <mergeCell ref="BC42:BF42"/>
    <mergeCell ref="BO44:BQ44"/>
    <mergeCell ref="C28:CF28"/>
    <mergeCell ref="C38:BA38"/>
    <mergeCell ref="BC38:BF38"/>
    <mergeCell ref="BY34:CF34"/>
    <mergeCell ref="BO35:BQ35"/>
    <mergeCell ref="BK18:CF18"/>
    <mergeCell ref="BY38:CF38"/>
  </mergeCells>
  <phoneticPr fontId="3" type="noConversion"/>
  <conditionalFormatting sqref="BF11">
    <cfRule type="cellIs" dxfId="5" priority="15" stopIfTrue="1" operator="equal">
      <formula>"Choose Reference!!"</formula>
    </cfRule>
  </conditionalFormatting>
  <conditionalFormatting sqref="BO56">
    <cfRule type="containsText" dxfId="4" priority="11" operator="containsText" text="Välj Valuta!!">
      <formula>NOT(ISERROR(SEARCH("Välj Valuta!!",BO56)))</formula>
    </cfRule>
  </conditionalFormatting>
  <conditionalFormatting sqref="K12">
    <cfRule type="cellIs" dxfId="3" priority="6" operator="equal">
      <formula>"Choose Organisation"</formula>
    </cfRule>
  </conditionalFormatting>
  <conditionalFormatting sqref="C62:CF62">
    <cfRule type="cellIs" dxfId="2" priority="3" operator="equal">
      <formula>"Välj Organisation"</formula>
    </cfRule>
  </conditionalFormatting>
  <conditionalFormatting sqref="BF11:CF11">
    <cfRule type="cellIs" dxfId="1" priority="2" operator="equal">
      <formula>"Choose Reference"</formula>
    </cfRule>
  </conditionalFormatting>
  <conditionalFormatting sqref="BO54">
    <cfRule type="containsText" dxfId="0" priority="1" operator="containsText" text="Välj Valuta!!">
      <formula>NOT(ISERROR(SEARCH("Välj Valuta!!",BO54)))</formula>
    </cfRule>
  </conditionalFormatting>
  <dataValidations count="1">
    <dataValidation type="list" allowBlank="1" showInputMessage="1" showErrorMessage="1" sqref="S6:AX6 AY6:AZ7 BB6:BB7 BA7">
      <formula1>cur_tab</formula1>
    </dataValidation>
  </dataValidations>
  <printOptions horizontalCentered="1"/>
  <pageMargins left="0.15" right="0.19" top="0.61" bottom="0.39370078740157483" header="0.31496062992125984" footer="0.31496062992125984"/>
  <pageSetup paperSize="9" scale="78" fitToHeight="0" orientation="portrait" horizontalDpi="4294967293" verticalDpi="4294967292" r:id="rId1"/>
  <rowBreaks count="2" manualBreakCount="2">
    <brk id="63" max="85" man="1"/>
    <brk id="7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Drop Down 3">
              <controlPr locked="0" defaultSize="0" autoLine="0" autoPict="0">
                <anchor moveWithCells="1">
                  <from>
                    <xdr:col>15</xdr:col>
                    <xdr:colOff>0</xdr:colOff>
                    <xdr:row>3</xdr:row>
                    <xdr:rowOff>200025</xdr:rowOff>
                  </from>
                  <to>
                    <xdr:col>52</xdr:col>
                    <xdr:colOff>104775</xdr:colOff>
                    <xdr:row>3</xdr:row>
                    <xdr:rowOff>457200</xdr:rowOff>
                  </to>
                </anchor>
              </controlPr>
            </control>
          </mc:Choice>
        </mc:AlternateContent>
        <mc:AlternateContent xmlns:mc="http://schemas.openxmlformats.org/markup-compatibility/2006">
          <mc:Choice Requires="x14">
            <control shapeId="1045" r:id="rId5" name="Drop Down 21">
              <controlPr locked="0" defaultSize="0" autoLine="0" autoPict="0">
                <anchor moveWithCells="1">
                  <from>
                    <xdr:col>15</xdr:col>
                    <xdr:colOff>0</xdr:colOff>
                    <xdr:row>5</xdr:row>
                    <xdr:rowOff>180975</xdr:rowOff>
                  </from>
                  <to>
                    <xdr:col>52</xdr:col>
                    <xdr:colOff>104775</xdr:colOff>
                    <xdr:row>5</xdr:row>
                    <xdr:rowOff>438150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2"/>
  <sheetViews>
    <sheetView topLeftCell="A13" workbookViewId="0">
      <selection activeCell="D44" sqref="D44"/>
    </sheetView>
  </sheetViews>
  <sheetFormatPr defaultRowHeight="15" x14ac:dyDescent="0.25"/>
  <cols>
    <col min="1" max="1" width="17.85546875" customWidth="1"/>
    <col min="2" max="2" width="18.140625" bestFit="1" customWidth="1"/>
    <col min="3" max="3" width="12" bestFit="1" customWidth="1"/>
    <col min="4" max="4" width="35.7109375" bestFit="1" customWidth="1"/>
    <col min="7" max="7" width="26" bestFit="1" customWidth="1"/>
  </cols>
  <sheetData>
    <row r="1" spans="1:4" s="61" customFormat="1" x14ac:dyDescent="0.25">
      <c r="A1" s="61" t="s">
        <v>50</v>
      </c>
      <c r="B1" s="61" t="s">
        <v>51</v>
      </c>
      <c r="C1" s="61" t="s">
        <v>57</v>
      </c>
      <c r="D1" s="61" t="str">
        <f t="shared" ref="D1:D39" si="0">CONCATENATE(C1,"  ",A1," ",B1)</f>
        <v>Välj Referens  Namn Efternamn</v>
      </c>
    </row>
    <row r="2" spans="1:4" s="64" customFormat="1" x14ac:dyDescent="0.25">
      <c r="B2" s="88" t="s">
        <v>145</v>
      </c>
      <c r="C2" t="s">
        <v>113</v>
      </c>
      <c r="D2" s="62" t="str">
        <f t="shared" si="0"/>
        <v>XX001350   Medlemsutveckling projekt</v>
      </c>
    </row>
    <row r="3" spans="1:4" s="64" customFormat="1" x14ac:dyDescent="0.25">
      <c r="A3" s="62"/>
      <c r="B3" s="77" t="s">
        <v>146</v>
      </c>
      <c r="C3" t="s">
        <v>114</v>
      </c>
      <c r="D3" s="62" t="str">
        <f t="shared" si="0"/>
        <v>XX002100   Medlemsavgift och Bidrag</v>
      </c>
    </row>
    <row r="4" spans="1:4" s="64" customFormat="1" x14ac:dyDescent="0.25">
      <c r="A4" s="62"/>
      <c r="B4" s="77" t="s">
        <v>147</v>
      </c>
      <c r="C4" t="s">
        <v>115</v>
      </c>
      <c r="D4" s="62" t="str">
        <f t="shared" si="0"/>
        <v>XX003600   Marknadsföring och rekrytering</v>
      </c>
    </row>
    <row r="5" spans="1:4" s="61" customFormat="1" x14ac:dyDescent="0.25">
      <c r="A5" s="62"/>
      <c r="B5" s="77" t="s">
        <v>148</v>
      </c>
      <c r="C5" t="s">
        <v>116</v>
      </c>
      <c r="D5" s="62" t="str">
        <f t="shared" si="0"/>
        <v>XX004510   Arrangemang</v>
      </c>
    </row>
    <row r="6" spans="1:4" s="62" customFormat="1" x14ac:dyDescent="0.25">
      <c r="B6" s="82" t="s">
        <v>149</v>
      </c>
      <c r="C6" t="s">
        <v>117</v>
      </c>
      <c r="D6" s="62" t="str">
        <f t="shared" si="0"/>
        <v>XX004511   Äventyret</v>
      </c>
    </row>
    <row r="7" spans="1:4" s="62" customFormat="1" x14ac:dyDescent="0.25">
      <c r="B7" s="86" t="s">
        <v>171</v>
      </c>
      <c r="C7" t="s">
        <v>139</v>
      </c>
      <c r="D7" s="62" t="str">
        <f t="shared" si="0"/>
        <v>XX004520   Ledararrangemang</v>
      </c>
    </row>
    <row r="8" spans="1:4" s="62" customFormat="1" x14ac:dyDescent="0.25">
      <c r="B8" s="86" t="s">
        <v>172</v>
      </c>
      <c r="C8" t="s">
        <v>140</v>
      </c>
      <c r="D8" s="62" t="str">
        <f t="shared" si="0"/>
        <v>XX004530   Musikhjälpen</v>
      </c>
    </row>
    <row r="9" spans="1:4" s="62" customFormat="1" x14ac:dyDescent="0.25">
      <c r="B9" s="82" t="s">
        <v>151</v>
      </c>
      <c r="C9" t="s">
        <v>119</v>
      </c>
      <c r="D9" s="62" t="str">
        <f t="shared" si="0"/>
        <v>XX004532   Pridefestivalen</v>
      </c>
    </row>
    <row r="10" spans="1:4" s="62" customFormat="1" x14ac:dyDescent="0.25">
      <c r="B10" s="81" t="s">
        <v>173</v>
      </c>
      <c r="C10" t="s">
        <v>141</v>
      </c>
      <c r="D10" s="62" t="str">
        <f t="shared" si="0"/>
        <v>XX004534   Föreningsfestivalen</v>
      </c>
    </row>
    <row r="11" spans="1:4" s="62" customFormat="1" x14ac:dyDescent="0.25">
      <c r="B11" s="82" t="s">
        <v>150</v>
      </c>
      <c r="C11" t="s">
        <v>118</v>
      </c>
      <c r="D11" s="62" t="str">
        <f t="shared" si="0"/>
        <v>XX004535   Kulturkalaset</v>
      </c>
    </row>
    <row r="12" spans="1:4" s="62" customFormat="1" x14ac:dyDescent="0.25">
      <c r="B12" s="81" t="s">
        <v>174</v>
      </c>
      <c r="C12" t="s">
        <v>142</v>
      </c>
      <c r="D12" s="62" t="str">
        <f t="shared" si="0"/>
        <v>XX004536   Picknickfestivalen</v>
      </c>
    </row>
    <row r="13" spans="1:4" s="62" customFormat="1" x14ac:dyDescent="0.25">
      <c r="B13" s="83" t="s">
        <v>152</v>
      </c>
      <c r="C13" t="s">
        <v>120</v>
      </c>
      <c r="D13" s="62" t="str">
        <f t="shared" si="0"/>
        <v>XX004540   Ledarutbildning</v>
      </c>
    </row>
    <row r="14" spans="1:4" s="62" customFormat="1" x14ac:dyDescent="0.25">
      <c r="B14" s="77" t="s">
        <v>153</v>
      </c>
      <c r="C14" t="s">
        <v>121</v>
      </c>
      <c r="D14" s="62" t="str">
        <f t="shared" si="0"/>
        <v>XX004550   Roverutskott</v>
      </c>
    </row>
    <row r="15" spans="1:4" s="62" customFormat="1" x14ac:dyDescent="0.25">
      <c r="B15" s="77" t="s">
        <v>154</v>
      </c>
      <c r="C15" t="s">
        <v>177</v>
      </c>
      <c r="D15" s="62" t="str">
        <f t="shared" si="0"/>
        <v>XX004900   Distriktsläger</v>
      </c>
    </row>
    <row r="16" spans="1:4" s="62" customFormat="1" x14ac:dyDescent="0.25">
      <c r="B16" s="77" t="s">
        <v>155</v>
      </c>
      <c r="C16" t="s">
        <v>122</v>
      </c>
      <c r="D16" s="62" t="str">
        <f t="shared" si="0"/>
        <v>XX006100   Styrelsen</v>
      </c>
    </row>
    <row r="17" spans="2:4" s="62" customFormat="1" x14ac:dyDescent="0.25">
      <c r="B17" s="77" t="s">
        <v>156</v>
      </c>
      <c r="C17" t="s">
        <v>123</v>
      </c>
      <c r="D17" s="62" t="str">
        <f t="shared" si="0"/>
        <v>XX006106   DS helgmöte juni</v>
      </c>
    </row>
    <row r="18" spans="2:4" s="62" customFormat="1" x14ac:dyDescent="0.25">
      <c r="B18" s="82" t="s">
        <v>157</v>
      </c>
      <c r="C18" t="s">
        <v>124</v>
      </c>
      <c r="D18" s="62" t="str">
        <f t="shared" si="0"/>
        <v>XX006108   DS helgmöte aug</v>
      </c>
    </row>
    <row r="19" spans="2:4" s="62" customFormat="1" x14ac:dyDescent="0.25">
      <c r="B19" s="83" t="s">
        <v>159</v>
      </c>
      <c r="C19" t="s">
        <v>126</v>
      </c>
      <c r="D19" s="62" t="str">
        <f t="shared" si="0"/>
        <v>XX006130   Distriktsstämmor</v>
      </c>
    </row>
    <row r="20" spans="2:4" s="62" customFormat="1" x14ac:dyDescent="0.25">
      <c r="B20" s="80" t="s">
        <v>160</v>
      </c>
      <c r="C20" t="s">
        <v>127</v>
      </c>
      <c r="D20" s="62" t="str">
        <f t="shared" si="0"/>
        <v>XX006131   DSL-träff våren</v>
      </c>
    </row>
    <row r="21" spans="2:4" s="62" customFormat="1" x14ac:dyDescent="0.25">
      <c r="B21" s="82" t="s">
        <v>161</v>
      </c>
      <c r="C21" t="s">
        <v>128</v>
      </c>
      <c r="D21" s="62" t="str">
        <f t="shared" si="0"/>
        <v>XX006132   DSL-träff försommar</v>
      </c>
    </row>
    <row r="22" spans="2:4" s="62" customFormat="1" x14ac:dyDescent="0.25">
      <c r="B22" s="80" t="s">
        <v>162</v>
      </c>
      <c r="C22" t="s">
        <v>129</v>
      </c>
      <c r="D22" s="62" t="str">
        <f t="shared" si="0"/>
        <v>XX006133   DSL-träff sommar</v>
      </c>
    </row>
    <row r="23" spans="2:4" s="62" customFormat="1" x14ac:dyDescent="0.25">
      <c r="B23" s="80" t="s">
        <v>163</v>
      </c>
      <c r="C23" t="s">
        <v>130</v>
      </c>
      <c r="D23" s="62" t="str">
        <f t="shared" si="0"/>
        <v>XX006134   DSL-träff höst</v>
      </c>
    </row>
    <row r="24" spans="2:4" s="62" customFormat="1" x14ac:dyDescent="0.25">
      <c r="B24" s="80" t="s">
        <v>164</v>
      </c>
      <c r="C24" t="s">
        <v>131</v>
      </c>
      <c r="D24" s="62" t="str">
        <f t="shared" si="0"/>
        <v>XX006135   DJ eller Scoutforum</v>
      </c>
    </row>
    <row r="25" spans="2:4" s="62" customFormat="1" ht="14.25" customHeight="1" x14ac:dyDescent="0.25">
      <c r="B25" s="80" t="s">
        <v>165</v>
      </c>
      <c r="C25" t="s">
        <v>132</v>
      </c>
      <c r="D25" s="62" t="str">
        <f t="shared" si="0"/>
        <v>XX006136   KO-träffar</v>
      </c>
    </row>
    <row r="26" spans="2:4" s="62" customFormat="1" ht="14.25" customHeight="1" x14ac:dyDescent="0.25">
      <c r="B26" s="80" t="s">
        <v>158</v>
      </c>
      <c r="C26" t="s">
        <v>125</v>
      </c>
      <c r="D26" s="62" t="str">
        <f t="shared" si="0"/>
        <v>XX006190   DS till förfogande</v>
      </c>
    </row>
    <row r="27" spans="2:4" s="62" customFormat="1" x14ac:dyDescent="0.25">
      <c r="B27" s="83" t="s">
        <v>166</v>
      </c>
      <c r="C27" t="s">
        <v>133</v>
      </c>
      <c r="D27" s="62" t="str">
        <f t="shared" si="0"/>
        <v>XX007100   Kanslidrift</v>
      </c>
    </row>
    <row r="28" spans="2:4" s="62" customFormat="1" x14ac:dyDescent="0.25">
      <c r="B28" s="77" t="s">
        <v>167</v>
      </c>
      <c r="C28" t="s">
        <v>134</v>
      </c>
      <c r="D28" s="62" t="str">
        <f t="shared" si="0"/>
        <v>XX007310   Försäljning</v>
      </c>
    </row>
    <row r="29" spans="2:4" s="62" customFormat="1" x14ac:dyDescent="0.25">
      <c r="B29" s="62" t="s">
        <v>168</v>
      </c>
      <c r="C29" t="s">
        <v>135</v>
      </c>
      <c r="D29" s="62" t="str">
        <f t="shared" si="0"/>
        <v>XX008100   Mandalay</v>
      </c>
    </row>
    <row r="30" spans="2:4" s="62" customFormat="1" x14ac:dyDescent="0.25">
      <c r="B30" s="77" t="s">
        <v>169</v>
      </c>
      <c r="C30" t="s">
        <v>136</v>
      </c>
      <c r="D30" s="62" t="str">
        <f t="shared" si="0"/>
        <v>XX008200   Kragenäs</v>
      </c>
    </row>
    <row r="31" spans="2:4" s="62" customFormat="1" x14ac:dyDescent="0.25">
      <c r="B31" s="84" t="s">
        <v>170</v>
      </c>
      <c r="C31" t="s">
        <v>137</v>
      </c>
      <c r="D31" s="62" t="str">
        <f t="shared" si="0"/>
        <v>XX008300   Kanoterna</v>
      </c>
    </row>
    <row r="32" spans="2:4" s="62" customFormat="1" ht="15.75" thickBot="1" x14ac:dyDescent="0.3">
      <c r="B32" s="62" t="s">
        <v>184</v>
      </c>
      <c r="C32" t="s">
        <v>138</v>
      </c>
      <c r="D32" s="62" t="str">
        <f t="shared" si="0"/>
        <v>XX008400   Scouternas hus</v>
      </c>
    </row>
    <row r="33" spans="1:4" s="62" customFormat="1" ht="15.75" thickBot="1" x14ac:dyDescent="0.3">
      <c r="B33" s="85" t="s">
        <v>176</v>
      </c>
      <c r="C33" t="s">
        <v>175</v>
      </c>
      <c r="D33" s="62" t="str">
        <f t="shared" si="0"/>
        <v>XX008500   Bil/Kragenäs</v>
      </c>
    </row>
    <row r="34" spans="1:4" s="62" customFormat="1" x14ac:dyDescent="0.25">
      <c r="A34" s="64" t="s">
        <v>178</v>
      </c>
      <c r="B34" s="86" t="s">
        <v>179</v>
      </c>
      <c r="C34" t="s">
        <v>180</v>
      </c>
      <c r="D34" s="62" t="str">
        <f t="shared" si="0"/>
        <v>XXLISWAC  Lisa Wackerberg</v>
      </c>
    </row>
    <row r="35" spans="1:4" s="62" customFormat="1" x14ac:dyDescent="0.25">
      <c r="A35" s="62" t="s">
        <v>144</v>
      </c>
      <c r="B35" s="83" t="s">
        <v>88</v>
      </c>
      <c r="C35" s="62" t="s">
        <v>52</v>
      </c>
      <c r="D35" s="62" t="str">
        <f t="shared" si="0"/>
        <v>XXHÅKÖST  Håkan  Östberg</v>
      </c>
    </row>
    <row r="36" spans="1:4" s="62" customFormat="1" x14ac:dyDescent="0.25">
      <c r="A36" s="64" t="s">
        <v>181</v>
      </c>
      <c r="B36" s="87" t="s">
        <v>182</v>
      </c>
      <c r="C36" t="s">
        <v>183</v>
      </c>
      <c r="D36" s="62" t="str">
        <f t="shared" si="0"/>
        <v>xxANDWIL  Anders Wilson</v>
      </c>
    </row>
    <row r="37" spans="1:4" s="62" customFormat="1" x14ac:dyDescent="0.25">
      <c r="A37" s="62" t="s">
        <v>53</v>
      </c>
      <c r="B37" s="83" t="s">
        <v>103</v>
      </c>
      <c r="C37" s="62" t="s">
        <v>104</v>
      </c>
      <c r="D37" s="62" t="str">
        <f t="shared" si="0"/>
        <v>XXLOTLIN  Lotta Lindén</v>
      </c>
    </row>
    <row r="38" spans="1:4" s="62" customFormat="1" x14ac:dyDescent="0.25">
      <c r="A38" s="62" t="s">
        <v>143</v>
      </c>
      <c r="B38" s="83" t="s">
        <v>89</v>
      </c>
      <c r="C38" s="62" t="s">
        <v>90</v>
      </c>
      <c r="D38" s="62" t="str">
        <f t="shared" si="0"/>
        <v>XXZEKSAU  Zekar Sauma</v>
      </c>
    </row>
    <row r="39" spans="1:4" s="62" customFormat="1" x14ac:dyDescent="0.25">
      <c r="D39" s="62" t="str">
        <f t="shared" si="0"/>
        <v xml:space="preserve">   </v>
      </c>
    </row>
    <row r="40" spans="1:4" s="62" customFormat="1" x14ac:dyDescent="0.25">
      <c r="D40" s="62" t="str">
        <f>C40&amp;" "&amp;A40&amp;" "&amp;B40</f>
        <v xml:space="preserve">  </v>
      </c>
    </row>
    <row r="41" spans="1:4" s="62" customFormat="1" x14ac:dyDescent="0.25">
      <c r="D41" s="62" t="str">
        <f>C41&amp;" "&amp;A41&amp;" "&amp;B41</f>
        <v xml:space="preserve">  </v>
      </c>
    </row>
    <row r="42" spans="1:4" s="62" customFormat="1" x14ac:dyDescent="0.25">
      <c r="D42" s="62" t="str">
        <f>CONCATENATE(C42,"  ",A42," ",B42)</f>
        <v xml:space="preserve">   </v>
      </c>
    </row>
    <row r="43" spans="1:4" s="62" customFormat="1" x14ac:dyDescent="0.25">
      <c r="D43" s="62" t="str">
        <f>CONCATENATE(C43,"  ",A43," ",B43)</f>
        <v xml:space="preserve">   </v>
      </c>
    </row>
    <row r="44" spans="1:4" s="62" customFormat="1" x14ac:dyDescent="0.25">
      <c r="D44" s="62" t="str">
        <f>CONCATENATE(C44,"  ",A44," ",B44)</f>
        <v xml:space="preserve">   </v>
      </c>
    </row>
    <row r="45" spans="1:4" s="62" customFormat="1" x14ac:dyDescent="0.25">
      <c r="D45" s="62" t="str">
        <f>CONCATENATE(C45,"  ",A45," ",B45)</f>
        <v xml:space="preserve">   </v>
      </c>
    </row>
    <row r="46" spans="1:4" s="62" customFormat="1" x14ac:dyDescent="0.25">
      <c r="D46" s="62" t="str">
        <f>CONCATENATE(C46,"  ",A46," ",B46)</f>
        <v xml:space="preserve">   </v>
      </c>
    </row>
    <row r="47" spans="1:4" s="62" customFormat="1" x14ac:dyDescent="0.25">
      <c r="D47" s="62" t="str">
        <f>C47&amp;" "&amp;A47&amp;" "&amp;B47</f>
        <v xml:space="preserve">  </v>
      </c>
    </row>
    <row r="48" spans="1:4" s="62" customFormat="1" x14ac:dyDescent="0.25">
      <c r="D48" s="62" t="str">
        <f>C48&amp;" "&amp;A48&amp;" "&amp;B48</f>
        <v xml:space="preserve">  </v>
      </c>
    </row>
    <row r="49" spans="1:4" s="62" customFormat="1" x14ac:dyDescent="0.25">
      <c r="D49" s="62" t="str">
        <f>C49&amp;" "&amp;A49&amp;" "&amp;B49</f>
        <v xml:space="preserve">  </v>
      </c>
    </row>
    <row r="50" spans="1:4" s="62" customFormat="1" x14ac:dyDescent="0.25">
      <c r="D50" s="62" t="str">
        <f>CONCATENATE(C50,"  ",A50," ",B50)</f>
        <v xml:space="preserve">   </v>
      </c>
    </row>
    <row r="51" spans="1:4" s="62" customFormat="1" x14ac:dyDescent="0.25">
      <c r="D51" s="62" t="str">
        <f>CONCATENATE(C51,"  ",A51," ",B51)</f>
        <v xml:space="preserve">   </v>
      </c>
    </row>
    <row r="52" spans="1:4" s="62" customFormat="1" x14ac:dyDescent="0.25">
      <c r="D52" s="62" t="str">
        <f>C52&amp;" "&amp;A52&amp;" "&amp;B52</f>
        <v xml:space="preserve">  </v>
      </c>
    </row>
    <row r="53" spans="1:4" s="62" customFormat="1" x14ac:dyDescent="0.25">
      <c r="D53" s="62" t="str">
        <f t="shared" ref="D53:D75" si="1">CONCATENATE(C53,"  ",A53," ",B53)</f>
        <v xml:space="preserve">   </v>
      </c>
    </row>
    <row r="54" spans="1:4" s="62" customFormat="1" x14ac:dyDescent="0.25">
      <c r="D54" s="62" t="str">
        <f t="shared" si="1"/>
        <v xml:space="preserve">   </v>
      </c>
    </row>
    <row r="55" spans="1:4" s="62" customFormat="1" x14ac:dyDescent="0.25">
      <c r="B55"/>
      <c r="D55" s="62" t="str">
        <f t="shared" si="1"/>
        <v xml:space="preserve">   </v>
      </c>
    </row>
    <row r="56" spans="1:4" s="62" customFormat="1" x14ac:dyDescent="0.25">
      <c r="D56" s="62" t="str">
        <f t="shared" si="1"/>
        <v xml:space="preserve">   </v>
      </c>
    </row>
    <row r="57" spans="1:4" s="62" customFormat="1" x14ac:dyDescent="0.25">
      <c r="D57" s="62" t="str">
        <f t="shared" si="1"/>
        <v xml:space="preserve">   </v>
      </c>
    </row>
    <row r="58" spans="1:4" s="62" customFormat="1" x14ac:dyDescent="0.25">
      <c r="D58" s="62" t="str">
        <f t="shared" si="1"/>
        <v xml:space="preserve">   </v>
      </c>
    </row>
    <row r="59" spans="1:4" s="62" customFormat="1" x14ac:dyDescent="0.25">
      <c r="D59" s="62" t="str">
        <f t="shared" si="1"/>
        <v xml:space="preserve">   </v>
      </c>
    </row>
    <row r="60" spans="1:4" s="62" customFormat="1" x14ac:dyDescent="0.25">
      <c r="D60" s="62" t="str">
        <f t="shared" si="1"/>
        <v xml:space="preserve">   </v>
      </c>
    </row>
    <row r="61" spans="1:4" s="62" customFormat="1" x14ac:dyDescent="0.25">
      <c r="D61" s="62" t="str">
        <f t="shared" si="1"/>
        <v xml:space="preserve">   </v>
      </c>
    </row>
    <row r="62" spans="1:4" s="62" customFormat="1" x14ac:dyDescent="0.25">
      <c r="D62" s="62" t="str">
        <f t="shared" si="1"/>
        <v xml:space="preserve">   </v>
      </c>
    </row>
    <row r="63" spans="1:4" s="62" customFormat="1" x14ac:dyDescent="0.25">
      <c r="D63" s="62" t="str">
        <f t="shared" si="1"/>
        <v xml:space="preserve">   </v>
      </c>
    </row>
    <row r="64" spans="1:4" s="62" customFormat="1" x14ac:dyDescent="0.25">
      <c r="A64" s="63"/>
      <c r="B64" s="63"/>
      <c r="D64" s="62" t="str">
        <f t="shared" si="1"/>
        <v xml:space="preserve">   </v>
      </c>
    </row>
    <row r="65" spans="1:7" s="62" customFormat="1" x14ac:dyDescent="0.25">
      <c r="D65" s="62" t="str">
        <f t="shared" si="1"/>
        <v xml:space="preserve">   </v>
      </c>
      <c r="G65" s="63"/>
    </row>
    <row r="66" spans="1:7" s="62" customFormat="1" x14ac:dyDescent="0.25">
      <c r="D66" s="62" t="str">
        <f t="shared" si="1"/>
        <v xml:space="preserve">   </v>
      </c>
    </row>
    <row r="67" spans="1:7" s="62" customFormat="1" x14ac:dyDescent="0.25">
      <c r="D67" s="62" t="str">
        <f t="shared" si="1"/>
        <v xml:space="preserve">   </v>
      </c>
    </row>
    <row r="68" spans="1:7" s="62" customFormat="1" x14ac:dyDescent="0.25">
      <c r="B68" s="66"/>
      <c r="D68" s="62" t="str">
        <f t="shared" si="1"/>
        <v xml:space="preserve">   </v>
      </c>
    </row>
    <row r="69" spans="1:7" s="62" customFormat="1" x14ac:dyDescent="0.25">
      <c r="D69" s="62" t="str">
        <f t="shared" si="1"/>
        <v xml:space="preserve">   </v>
      </c>
    </row>
    <row r="70" spans="1:7" s="62" customFormat="1" x14ac:dyDescent="0.25">
      <c r="A70" s="66"/>
      <c r="D70" s="62" t="str">
        <f t="shared" si="1"/>
        <v xml:space="preserve">   </v>
      </c>
    </row>
    <row r="71" spans="1:7" s="62" customFormat="1" x14ac:dyDescent="0.25">
      <c r="D71" s="62" t="str">
        <f t="shared" si="1"/>
        <v xml:space="preserve">   </v>
      </c>
    </row>
    <row r="72" spans="1:7" s="62" customFormat="1" x14ac:dyDescent="0.25">
      <c r="D72" s="62" t="str">
        <f t="shared" si="1"/>
        <v xml:space="preserve">   </v>
      </c>
    </row>
    <row r="73" spans="1:7" s="62" customFormat="1" x14ac:dyDescent="0.25">
      <c r="D73" s="62" t="str">
        <f t="shared" si="1"/>
        <v xml:space="preserve">   </v>
      </c>
    </row>
    <row r="74" spans="1:7" s="62" customFormat="1" x14ac:dyDescent="0.25">
      <c r="D74" s="62" t="str">
        <f t="shared" si="1"/>
        <v xml:space="preserve">   </v>
      </c>
    </row>
    <row r="75" spans="1:7" s="62" customFormat="1" x14ac:dyDescent="0.25">
      <c r="D75" s="62" t="str">
        <f t="shared" si="1"/>
        <v xml:space="preserve">   </v>
      </c>
    </row>
    <row r="76" spans="1:7" s="62" customFormat="1" x14ac:dyDescent="0.25"/>
    <row r="77" spans="1:7" s="62" customFormat="1" x14ac:dyDescent="0.25"/>
    <row r="78" spans="1:7" s="62" customFormat="1" x14ac:dyDescent="0.25"/>
    <row r="79" spans="1:7" s="62" customFormat="1" x14ac:dyDescent="0.25">
      <c r="B79" s="77"/>
    </row>
    <row r="80" spans="1:7" s="62" customFormat="1" x14ac:dyDescent="0.25">
      <c r="B80" s="74"/>
    </row>
    <row r="81" spans="1:2" s="62" customFormat="1" x14ac:dyDescent="0.25"/>
    <row r="82" spans="1:2" s="62" customFormat="1" x14ac:dyDescent="0.25"/>
    <row r="83" spans="1:2" s="62" customFormat="1" x14ac:dyDescent="0.25">
      <c r="A83" s="73"/>
    </row>
    <row r="84" spans="1:2" s="62" customFormat="1" x14ac:dyDescent="0.25">
      <c r="B84" s="75"/>
    </row>
    <row r="85" spans="1:2" s="62" customFormat="1" x14ac:dyDescent="0.25"/>
    <row r="86" spans="1:2" s="62" customFormat="1" x14ac:dyDescent="0.25"/>
    <row r="87" spans="1:2" s="62" customFormat="1" x14ac:dyDescent="0.25"/>
    <row r="88" spans="1:2" s="62" customFormat="1" x14ac:dyDescent="0.25"/>
    <row r="89" spans="1:2" s="62" customFormat="1" x14ac:dyDescent="0.25"/>
    <row r="90" spans="1:2" s="62" customFormat="1" x14ac:dyDescent="0.25"/>
    <row r="91" spans="1:2" s="62" customFormat="1" x14ac:dyDescent="0.25"/>
    <row r="92" spans="1:2" s="62" customFormat="1" x14ac:dyDescent="0.25"/>
    <row r="93" spans="1:2" s="62" customFormat="1" x14ac:dyDescent="0.25"/>
    <row r="94" spans="1:2" s="62" customFormat="1" x14ac:dyDescent="0.25"/>
    <row r="95" spans="1:2" s="62" customFormat="1" x14ac:dyDescent="0.25">
      <c r="B95" s="76"/>
    </row>
    <row r="96" spans="1:2" s="62" customFormat="1" x14ac:dyDescent="0.25"/>
    <row r="97" spans="2:2" s="62" customFormat="1" x14ac:dyDescent="0.25"/>
    <row r="98" spans="2:2" s="62" customFormat="1" x14ac:dyDescent="0.25"/>
    <row r="99" spans="2:2" s="62" customFormat="1" x14ac:dyDescent="0.25"/>
    <row r="100" spans="2:2" s="62" customFormat="1" x14ac:dyDescent="0.25"/>
    <row r="101" spans="2:2" s="62" customFormat="1" x14ac:dyDescent="0.25"/>
    <row r="102" spans="2:2" s="62" customFormat="1" x14ac:dyDescent="0.25"/>
    <row r="103" spans="2:2" s="62" customFormat="1" x14ac:dyDescent="0.25"/>
    <row r="104" spans="2:2" s="62" customFormat="1" x14ac:dyDescent="0.25">
      <c r="B104" s="67"/>
    </row>
    <row r="105" spans="2:2" s="62" customFormat="1" x14ac:dyDescent="0.25"/>
    <row r="106" spans="2:2" s="62" customFormat="1" x14ac:dyDescent="0.25"/>
    <row r="107" spans="2:2" s="62" customFormat="1" x14ac:dyDescent="0.25"/>
    <row r="108" spans="2:2" s="62" customFormat="1" x14ac:dyDescent="0.25"/>
    <row r="109" spans="2:2" s="62" customFormat="1" x14ac:dyDescent="0.25"/>
    <row r="110" spans="2:2" s="62" customFormat="1" x14ac:dyDescent="0.25"/>
    <row r="111" spans="2:2" s="62" customFormat="1" x14ac:dyDescent="0.25"/>
    <row r="112" spans="2:2" s="62" customFormat="1" x14ac:dyDescent="0.25"/>
    <row r="113" spans="1:4" s="62" customFormat="1" x14ac:dyDescent="0.25"/>
    <row r="114" spans="1:4" s="62" customFormat="1" x14ac:dyDescent="0.25">
      <c r="B114" s="68"/>
    </row>
    <row r="115" spans="1:4" s="62" customFormat="1" x14ac:dyDescent="0.25"/>
    <row r="116" spans="1:4" s="62" customFormat="1" x14ac:dyDescent="0.25">
      <c r="A116" s="67"/>
      <c r="B116" s="67"/>
    </row>
    <row r="117" spans="1:4" s="62" customFormat="1" x14ac:dyDescent="0.25"/>
    <row r="118" spans="1:4" s="62" customFormat="1" x14ac:dyDescent="0.25">
      <c r="A118" s="65"/>
      <c r="B118" s="65"/>
      <c r="C118" s="65"/>
      <c r="D118" s="65"/>
    </row>
    <row r="119" spans="1:4" s="62" customFormat="1" x14ac:dyDescent="0.25"/>
    <row r="120" spans="1:4" s="62" customFormat="1" x14ac:dyDescent="0.25"/>
    <row r="121" spans="1:4" s="62" customFormat="1" x14ac:dyDescent="0.25"/>
    <row r="122" spans="1:4" s="62" customFormat="1" x14ac:dyDescent="0.25"/>
    <row r="123" spans="1:4" s="62" customFormat="1" x14ac:dyDescent="0.25"/>
    <row r="124" spans="1:4" s="62" customFormat="1" x14ac:dyDescent="0.25"/>
    <row r="125" spans="1:4" s="62" customFormat="1" x14ac:dyDescent="0.25"/>
    <row r="126" spans="1:4" s="62" customFormat="1" x14ac:dyDescent="0.25"/>
    <row r="127" spans="1:4" s="62" customFormat="1" x14ac:dyDescent="0.25"/>
    <row r="128" spans="1:4" s="62" customFormat="1" x14ac:dyDescent="0.25"/>
    <row r="129" s="62" customFormat="1" x14ac:dyDescent="0.25"/>
    <row r="130" s="62" customFormat="1" x14ac:dyDescent="0.25"/>
    <row r="131" s="62" customFormat="1" x14ac:dyDescent="0.25"/>
    <row r="132" s="62" customFormat="1" x14ac:dyDescent="0.25"/>
    <row r="133" s="62" customFormat="1" x14ac:dyDescent="0.25"/>
    <row r="134" s="62" customFormat="1" x14ac:dyDescent="0.25"/>
    <row r="135" s="62" customFormat="1" x14ac:dyDescent="0.25"/>
    <row r="136" s="62" customFormat="1" x14ac:dyDescent="0.25"/>
    <row r="137" s="62" customFormat="1" x14ac:dyDescent="0.25"/>
    <row r="138" s="62" customFormat="1" x14ac:dyDescent="0.25"/>
    <row r="139" s="62" customFormat="1" x14ac:dyDescent="0.25"/>
    <row r="140" s="62" customFormat="1" x14ac:dyDescent="0.25"/>
    <row r="141" s="62" customFormat="1" x14ac:dyDescent="0.25"/>
    <row r="142" s="62" customFormat="1" x14ac:dyDescent="0.25"/>
  </sheetData>
  <autoFilter ref="A1:D118">
    <sortState xmlns:xlrd2="http://schemas.microsoft.com/office/spreadsheetml/2017/richdata2" ref="A2:D119">
      <sortCondition ref="C1:C119"/>
    </sortState>
  </autoFilter>
  <phoneticPr fontId="3" type="noConversion"/>
  <pageMargins left="0.75" right="0.75" top="1" bottom="1" header="0.5" footer="0.5"/>
  <pageSetup paperSize="9" orientation="portrait" horizontalDpi="4294967292" verticalDpi="4294967292"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C3F6B68D59444B940EA08F3050B7EA" ma:contentTypeVersion="0" ma:contentTypeDescription="Create a new document." ma:contentTypeScope="" ma:versionID="d69b79d3498f75eb8db611beabb491b9">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640F0D1-E30B-41EE-BE29-A402738359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725DFE5-4F53-42DA-9292-5CA015567800}">
  <ds:schemaRefs>
    <ds:schemaRef ds:uri="http://schemas.microsoft.com/sharepoint/v3/contenttype/forms"/>
  </ds:schemaRefs>
</ds:datastoreItem>
</file>

<file path=customXml/itemProps3.xml><?xml version="1.0" encoding="utf-8"?>
<ds:datastoreItem xmlns:ds="http://schemas.openxmlformats.org/officeDocument/2006/customXml" ds:itemID="{052648CF-E31A-45F9-B50A-2A90D9EB4D0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Ersättning</vt:lpstr>
      <vt:lpstr>Projekt</vt:lpstr>
      <vt:lpstr>cur_tab</vt:lpstr>
      <vt:lpstr>KBR_tab</vt:lpstr>
      <vt:lpstr>Ersättning!Print_Area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Håkan Östberg</dc:creator>
  <cp:lastModifiedBy>Anders Wilson</cp:lastModifiedBy>
  <cp:lastPrinted>2018-01-11T09:26:20Z</cp:lastPrinted>
  <dcterms:created xsi:type="dcterms:W3CDTF">2011-03-03T11:32:49Z</dcterms:created>
  <dcterms:modified xsi:type="dcterms:W3CDTF">2022-02-28T20:17:33Z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0x010100F38B486AE60EED4A9436D62ABDD8E8B2</vt:lpwstr>
  </property>
</Properties>
</file>